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326"/>
  <workbookPr/>
  <mc:AlternateContent xmlns:mc="http://schemas.openxmlformats.org/markup-compatibility/2006">
    <mc:Choice Requires="x15">
      <x15ac:absPath xmlns:x15ac="http://schemas.microsoft.com/office/spreadsheetml/2010/11/ac" url="C:\Users\askam\Dropbox\Desktop 07 03 2017\Booster Chart of Accounts Info\"/>
    </mc:Choice>
  </mc:AlternateContent>
  <bookViews>
    <workbookView xWindow="435" yWindow="4815" windowWidth="15480" windowHeight="4395" tabRatio="439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Sheet1!$A$4:$E$208</definedName>
    <definedName name="_xlnm.Print_Titles" localSheetId="0">Sheet1!$1:$4</definedName>
  </definedNames>
  <calcPr calcId="171027"/>
</workbook>
</file>

<file path=xl/calcChain.xml><?xml version="1.0" encoding="utf-8"?>
<calcChain xmlns="http://schemas.openxmlformats.org/spreadsheetml/2006/main">
  <c r="E72" i="1" l="1"/>
  <c r="E29" i="1"/>
  <c r="E75" i="1"/>
  <c r="E66" i="1"/>
  <c r="E58" i="1"/>
  <c r="E51" i="1"/>
  <c r="E31" i="1"/>
  <c r="E25" i="1"/>
  <c r="E183" i="1"/>
  <c r="E141" i="1"/>
  <c r="E99" i="1"/>
  <c r="E188" i="1"/>
  <c r="E191" i="1" s="1"/>
  <c r="E68" i="1" l="1"/>
  <c r="E77" i="1" s="1"/>
  <c r="E185" i="1"/>
  <c r="E193" i="1" s="1"/>
  <c r="E195" i="1" l="1"/>
  <c r="E197" i="1" s="1"/>
</calcChain>
</file>

<file path=xl/sharedStrings.xml><?xml version="1.0" encoding="utf-8"?>
<sst xmlns="http://schemas.openxmlformats.org/spreadsheetml/2006/main" count="194" uniqueCount="177">
  <si>
    <t>Box Tops</t>
  </si>
  <si>
    <t>eScrip</t>
  </si>
  <si>
    <t>Restaurant Nights</t>
  </si>
  <si>
    <t>Yearbook</t>
  </si>
  <si>
    <t>Fundraising Expenses</t>
  </si>
  <si>
    <t>Total Fundraising Expenses</t>
  </si>
  <si>
    <t>Operating Expenses</t>
  </si>
  <si>
    <t>Bank Fees</t>
  </si>
  <si>
    <t>Postage</t>
  </si>
  <si>
    <t>Website</t>
  </si>
  <si>
    <t>Total Operating Expenses</t>
  </si>
  <si>
    <t>Program Expenses</t>
  </si>
  <si>
    <t>Newsletter</t>
  </si>
  <si>
    <t>Total Program Expenses</t>
  </si>
  <si>
    <t xml:space="preserve">Bank Fees -- NSF Fees Collected </t>
  </si>
  <si>
    <t xml:space="preserve">Bank Interest </t>
  </si>
  <si>
    <t xml:space="preserve">Tax Preparation Services </t>
  </si>
  <si>
    <t xml:space="preserve">Teacher Supplies </t>
  </si>
  <si>
    <t>Membership Dues</t>
  </si>
  <si>
    <t>Operating Income</t>
  </si>
  <si>
    <t>Contributions</t>
  </si>
  <si>
    <t>Fundraising Income</t>
  </si>
  <si>
    <t>Corporate Sponsorship</t>
  </si>
  <si>
    <t>Holiday Boutique</t>
  </si>
  <si>
    <t>Charitable Trust Annual Filing Fee (RRF-1)</t>
  </si>
  <si>
    <t xml:space="preserve">Copy Services / Print Center </t>
  </si>
  <si>
    <t>Raffle Permit Filing Fee</t>
  </si>
  <si>
    <t>President's Reimbursement</t>
  </si>
  <si>
    <t>Welcome Activities / Back To School Picnic</t>
  </si>
  <si>
    <t>Grants</t>
  </si>
  <si>
    <t>Assemblies</t>
  </si>
  <si>
    <t>Playground Equipment</t>
  </si>
  <si>
    <t>Field Trip Buses</t>
  </si>
  <si>
    <t>Garden</t>
  </si>
  <si>
    <t>Science Fair</t>
  </si>
  <si>
    <t>Wellness Month</t>
  </si>
  <si>
    <t>Walk-to-School Day</t>
  </si>
  <si>
    <t>Breakfast with Buddies &amp; Muffins with Moms</t>
  </si>
  <si>
    <t>ESTIMATED INCOME (RECEIPTS)</t>
  </si>
  <si>
    <t>TOTAL ESTIMATED RECEIPTS</t>
  </si>
  <si>
    <t>TOTAL ESTIMATED DISBURSEMENTS</t>
  </si>
  <si>
    <t>BALANCE ON HAND</t>
  </si>
  <si>
    <t>BALANCE FORWARD from previous year</t>
  </si>
  <si>
    <t>NOTES</t>
  </si>
  <si>
    <t>Ralphs Rewards</t>
  </si>
  <si>
    <t>My School's Cool</t>
  </si>
  <si>
    <t>Carnival</t>
  </si>
  <si>
    <t>Donations (Cash or In-Kind)</t>
  </si>
  <si>
    <t>Jamba Juice Rewards</t>
  </si>
  <si>
    <t>Community Cards</t>
  </si>
  <si>
    <t>Raffles</t>
  </si>
  <si>
    <t>Spaghetti Feed</t>
  </si>
  <si>
    <t>Silent Auction</t>
  </si>
  <si>
    <t>Catalog Fundraiser</t>
  </si>
  <si>
    <t>Magazine Sales</t>
  </si>
  <si>
    <t>Variety Show/ Talent Show</t>
  </si>
  <si>
    <t>Concessions</t>
  </si>
  <si>
    <t>Spiritwear</t>
  </si>
  <si>
    <t>Book Fair</t>
  </si>
  <si>
    <t xml:space="preserve">Program Income </t>
  </si>
  <si>
    <t>Family Movie Night</t>
  </si>
  <si>
    <t>Math/Science Night</t>
  </si>
  <si>
    <t>Membership Envelopes</t>
  </si>
  <si>
    <t>Health, Safety, and Welfare</t>
  </si>
  <si>
    <t>Student Engagement and Enrichment</t>
  </si>
  <si>
    <t>Earth Day / Green Month</t>
  </si>
  <si>
    <t>Postage, Printing, and Promotional Materials</t>
  </si>
  <si>
    <t>Services</t>
  </si>
  <si>
    <t>General Operating Expenses</t>
  </si>
  <si>
    <t>Library Improvement</t>
  </si>
  <si>
    <t>Music Programs</t>
  </si>
  <si>
    <t>Parent Education / Parent &amp; Family Engagement</t>
  </si>
  <si>
    <t>Speakers / Presentations for Parents</t>
  </si>
  <si>
    <t xml:space="preserve">V-Math License </t>
  </si>
  <si>
    <t xml:space="preserve">Ticket to Read License </t>
  </si>
  <si>
    <t>Staff Salaries</t>
  </si>
  <si>
    <t>Student Welfare / Nurse's Supplies</t>
  </si>
  <si>
    <t>ESTIMATED EXPENSES (DISBURSEMENTS)</t>
  </si>
  <si>
    <t>Nominal income generated at non-fundraising events, i.e. sale of game tickets, toys/treats, popcorn at movie night, etc.</t>
  </si>
  <si>
    <t>DATE PRESENTED: ____________________________________</t>
  </si>
  <si>
    <t>__________________________________________________________________________</t>
  </si>
  <si>
    <t>DATE ADOPTED: _____________________________________</t>
  </si>
  <si>
    <t>Prepared by Sally Smith, Treasurer</t>
  </si>
  <si>
    <t>Read-A-Thon / Walk-A-Thon / Jog-A-Thon</t>
  </si>
  <si>
    <t>World's Finest Chocolates / See's Candies</t>
  </si>
  <si>
    <t>Directory</t>
  </si>
  <si>
    <t>Carnival / Picnic</t>
  </si>
  <si>
    <t>Includes grants, gifts, cash donations, and proceeds from corporate co-ventures (rewards programs, passive fundraisers, etc.)</t>
  </si>
  <si>
    <t>Income minus expenses</t>
  </si>
  <si>
    <t>Total Contributions</t>
  </si>
  <si>
    <t>Total Membership Dues</t>
  </si>
  <si>
    <t>Total Fundraising Income</t>
  </si>
  <si>
    <t>Total Operating Income</t>
  </si>
  <si>
    <t>Total Program Income</t>
  </si>
  <si>
    <t>Periodical Subscriptions (Time for Kids, National Geographic, etc.)</t>
  </si>
  <si>
    <t>NONFUNDRAISING events and programs related to the organization's mission and purpose.</t>
  </si>
  <si>
    <t>ABC PTA</t>
  </si>
  <si>
    <t>Food Truck Proceeds / Donations</t>
  </si>
  <si>
    <t>Council, District, State and National PTA Membership Per Capita</t>
  </si>
  <si>
    <t>Founders Day Freewill Offering</t>
  </si>
  <si>
    <t>Receipts Not Belonging to Unit</t>
  </si>
  <si>
    <t>Total Disbursements Not Belonging to Unit</t>
  </si>
  <si>
    <t>Total Receipts Not Belonging to Unit</t>
  </si>
  <si>
    <t>Membership Dues -- Unit Portion Only</t>
  </si>
  <si>
    <t>Burbank Council PTA Assessment</t>
  </si>
  <si>
    <t>PTA Equipment Maintenance/Replacement</t>
  </si>
  <si>
    <t>Balance forward previous year plus unallocated reserves</t>
  </si>
  <si>
    <t>Art Day</t>
  </si>
  <si>
    <t>TOTAL</t>
  </si>
  <si>
    <t>Not encouraged. Liability issues.</t>
  </si>
  <si>
    <t>Burbank Council PTA Installment Luncheon</t>
  </si>
  <si>
    <t>Coordinating Council Campership</t>
  </si>
  <si>
    <t xml:space="preserve">Copy Service / Print Center </t>
  </si>
  <si>
    <t>First District PTA Officer's Training Workshops</t>
  </si>
  <si>
    <t>Insurance</t>
  </si>
  <si>
    <t>Past President Pin &amp; Certificate</t>
  </si>
  <si>
    <t>PTA Banner Maintenance</t>
  </si>
  <si>
    <t>PTA Meeting Supplies (Non-Food Items)</t>
  </si>
  <si>
    <t>PTAEZ Accounting Software Subscription</t>
  </si>
  <si>
    <t>State PTA Convention</t>
  </si>
  <si>
    <t>Officer and Chairman Supplies (not program/event related)</t>
  </si>
  <si>
    <t>DISBURSEMENTS NOT BELONGING TO UNIT</t>
  </si>
  <si>
    <t>Council, District, State, and National PTA Membership Per Capita</t>
  </si>
  <si>
    <t>The portion of our membership dues that goes to other branches of PTA.</t>
  </si>
  <si>
    <t>Founder's Day Freewill Offering</t>
  </si>
  <si>
    <t>Pass-the-hat collection of $$ donated to upper channels in memory of PTA founders.</t>
  </si>
  <si>
    <t>AmazonSmile</t>
  </si>
  <si>
    <t>Unit portion of membership dues ONLY; membership goal times unit portion of dues</t>
  </si>
  <si>
    <t>Dues are $7.00. Unit portion is $1.50. Goal for the year is 450 memberships.</t>
  </si>
  <si>
    <t>GROSS income from fundraisers. Do NOT enter the money you made MINUS expenses. You must report ALL income.</t>
  </si>
  <si>
    <t>This could be a PROGRAM (family engagement) if you do not make more than 5% -- 10% back.</t>
  </si>
  <si>
    <t>If you GIVE the directory (parent engagement) away without charging for it, it would be a PROGRAM&gt;</t>
  </si>
  <si>
    <t>Remember the 90/10 rule.</t>
  </si>
  <si>
    <t>Remember the 90/10 rule</t>
  </si>
  <si>
    <t>You are allowed to collect bank fees incurred if someone bounces a check.</t>
  </si>
  <si>
    <t>You must declare this as income.</t>
  </si>
  <si>
    <t>Dues are $7.00. $5.50 goes up channels to Council, District, State, and National PTA. Goal for the year is 450 memberships.</t>
  </si>
  <si>
    <t>This is ONLY "receipts not belonging to unit" if you collect from members for Founders Day scholarships and send it up channels.</t>
  </si>
  <si>
    <t>This is the cost of the books you sell / the invoice you get from Scholastic. Include cost of flyers/promotion.</t>
  </si>
  <si>
    <t>This is the cost of food, prizes, rentals, etc.  Include the cost of flyers / promotion.</t>
  </si>
  <si>
    <t>The cost of product you sell (i.e. the invoice from the catalog company).</t>
  </si>
  <si>
    <t>Cost to print directory. Could also be a PROGRAM (see income, above)</t>
  </si>
  <si>
    <t>Cost of refreshments, prizes, flyers/promotional materials.</t>
  </si>
  <si>
    <t>Cost of display, printing, etc.  Most silent auction itmes are donated.</t>
  </si>
  <si>
    <t>Cost to refresh inventory.</t>
  </si>
  <si>
    <t>Cost of flowers to sell, concessions, flyers/promotional posters, etc.</t>
  </si>
  <si>
    <t>Cost of chocolate / invoice from See's</t>
  </si>
  <si>
    <t>Cost to print yearbook.</t>
  </si>
  <si>
    <t>This is the expense line item for NSF bank fees.</t>
  </si>
  <si>
    <t>This is the year-end installation luncheon for Burbank Coucnil PTA officers. Princiapls are invited.</t>
  </si>
  <si>
    <t>Babysitting</t>
  </si>
  <si>
    <t>For PTA meetings. It is acceptable to charge a small fee to parents to help pay for babysitting.</t>
  </si>
  <si>
    <t>Burbank Coordinating Council Dues</t>
  </si>
  <si>
    <t>Printing/copying costs not related to fundrasiers.</t>
  </si>
  <si>
    <t>General liablity, bonding, director's &amp; officers, and workers comp for your PTA. Paid to Burbank Coucnil PTA.</t>
  </si>
  <si>
    <t>Cost to send a PTA chairman to the monthly Burbank Coordinating Coucnil meetings, plus membership. Paid to Coordinating Coucnil.</t>
  </si>
  <si>
    <t>Annual assessment to belong to Burbank Coucnil PTA. Not optional. Payable to Burbank Council PTA.</t>
  </si>
  <si>
    <t xml:space="preserve">June leadership training. </t>
  </si>
  <si>
    <t>Fee to renew the CA charitable trust registation. Payable to CA Office of the Attorney General.</t>
  </si>
  <si>
    <t>Payable to the CA Office of the Attorney General. Due in August.</t>
  </si>
  <si>
    <t>These items must be paid for by BUSD. The expense to PTA is the amount you fundraise and gift to the district to pay for these programs.</t>
  </si>
  <si>
    <t>Not encouraged. District responsibility.</t>
  </si>
  <si>
    <t>Honorary Service Awards -- Recognition at Unit</t>
  </si>
  <si>
    <t>Honorary Service Awards -- Council PTA Banquet</t>
  </si>
  <si>
    <t xml:space="preserve">Must be less than 5% of your budgeted expenses. </t>
  </si>
  <si>
    <t>Hospitality (Including volunteer appreciation, welcome back luncheons, etc.)</t>
  </si>
  <si>
    <t>Teacher Appreciation Week</t>
  </si>
  <si>
    <t>This is the cost of doing business as an organization.</t>
  </si>
  <si>
    <t>Founders Day Event</t>
  </si>
  <si>
    <t>To honor past presidents at your school and recognize the orginal founders of PTA.</t>
  </si>
  <si>
    <t>Award certificates and pins</t>
  </si>
  <si>
    <t>Reflections</t>
  </si>
  <si>
    <t>UNALLOCATED RESERVES / (SHORTFALL)</t>
  </si>
  <si>
    <t xml:space="preserve">Boo Hoo / Yahoo </t>
  </si>
  <si>
    <t xml:space="preserve">Cost to repair or replace PTA-owned items, such as coffee makers, </t>
  </si>
  <si>
    <t>PROPOSED BUDGET 2017 - 2018</t>
  </si>
  <si>
    <t>Grants to BUSD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</si>
</sst>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,##0.00\ ;\(#,##0.00\)"/>
    <numFmt numFmtId="165" formatCode="\$#,##0.00;&quot;$(&quot;#,##0.00\)"/>
  </numFmts>
  <fonts count="27" x14ac:knownFonts="1"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6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4"/>
      <name val="Calibri"/>
      <family val="2"/>
      <scheme val="minor"/>
    </font>
    <font>
      <sz val="14"/>
      <color indexed="8"/>
      <name val="Arial"/>
      <family val="2"/>
    </font>
    <font>
      <strike/>
      <sz val="14"/>
      <color indexed="8"/>
      <name val="Arial"/>
      <family val="2"/>
    </font>
    <font>
      <sz val="14"/>
      <color indexed="10"/>
      <name val="Calibri"/>
      <family val="2"/>
      <scheme val="minor"/>
    </font>
    <font>
      <sz val="14"/>
      <color indexed="10"/>
      <name val="Arial"/>
      <family val="2"/>
    </font>
    <font>
      <b/>
      <i/>
      <sz val="14"/>
      <color indexed="8"/>
      <name val="Calibri"/>
      <family val="2"/>
      <scheme val="minor"/>
    </font>
    <font>
      <b/>
      <sz val="14"/>
      <color indexed="8"/>
      <name val="Arial"/>
      <family val="2"/>
    </font>
    <font>
      <b/>
      <sz val="18"/>
      <color indexed="8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4" fontId="2" fillId="0" borderId="0" applyFont="0" applyFill="0" applyBorder="0" applyAlignment="0" applyProtection="0"/>
  </cellStyleXfs>
  <cellXfs count="58">
    <xf numFmtId="0" fontId="0" fillId="0" borderId="0" xfId="0">
      <alignment vertical="center"/>
    </xf>
    <xf numFmtId="0" fontId="1" fillId="0" borderId="0" xfId="0" applyNumberFormat="1" applyFont="1" applyAlignment="1"/>
    <xf numFmtId="0" fontId="3" fillId="0" borderId="0" xfId="0" applyNumberFormat="1" applyFont="1" applyAlignment="1"/>
    <xf numFmtId="0" fontId="4" fillId="0" borderId="0" xfId="0" applyNumberFormat="1" applyFont="1" applyAlignment="1"/>
    <xf numFmtId="0" fontId="5" fillId="0" borderId="0" xfId="0" applyNumberFormat="1" applyFont="1" applyAlignment="1"/>
    <xf numFmtId="0" fontId="5" fillId="0" borderId="0" xfId="0" applyNumberFormat="1" applyFont="1" applyAlignment="1">
      <alignment vertical="center"/>
    </xf>
    <xf numFmtId="0" fontId="7" fillId="0" borderId="0" xfId="0" applyFont="1">
      <alignment vertical="center"/>
    </xf>
    <xf numFmtId="164" fontId="5" fillId="0" borderId="0" xfId="0" applyNumberFormat="1" applyFont="1" applyAlignment="1"/>
    <xf numFmtId="0" fontId="4" fillId="0" borderId="0" xfId="0" applyFont="1">
      <alignment vertical="center"/>
    </xf>
    <xf numFmtId="164" fontId="3" fillId="0" borderId="0" xfId="0" applyNumberFormat="1" applyFont="1" applyAlignment="1"/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NumberFormat="1" applyFont="1" applyAlignment="1"/>
    <xf numFmtId="0" fontId="7" fillId="0" borderId="0" xfId="0" applyNumberFormat="1" applyFont="1" applyAlignment="1"/>
    <xf numFmtId="0" fontId="10" fillId="0" borderId="0" xfId="0" applyNumberFormat="1" applyFont="1" applyAlignment="1"/>
    <xf numFmtId="0" fontId="10" fillId="0" borderId="0" xfId="0" applyNumberFormat="1" applyFont="1" applyAlignment="1">
      <alignment vertical="center"/>
    </xf>
    <xf numFmtId="0" fontId="11" fillId="0" borderId="0" xfId="0" applyNumberFormat="1" applyFont="1" applyAlignment="1"/>
    <xf numFmtId="0" fontId="12" fillId="0" borderId="0" xfId="0" applyNumberFormat="1" applyFont="1" applyAlignment="1"/>
    <xf numFmtId="0" fontId="13" fillId="0" borderId="0" xfId="0" applyFont="1">
      <alignment vertical="center"/>
    </xf>
    <xf numFmtId="0" fontId="12" fillId="0" borderId="0" xfId="0" applyNumberFormat="1" applyFont="1" applyAlignment="1">
      <alignment vertical="center"/>
    </xf>
    <xf numFmtId="0" fontId="11" fillId="0" borderId="0" xfId="0" applyFont="1">
      <alignment vertical="center"/>
    </xf>
    <xf numFmtId="164" fontId="10" fillId="0" borderId="0" xfId="0" applyNumberFormat="1" applyFont="1" applyAlignment="1"/>
    <xf numFmtId="0" fontId="8" fillId="0" borderId="0" xfId="0" applyNumberFormat="1" applyFont="1" applyAlignment="1"/>
    <xf numFmtId="164" fontId="9" fillId="0" borderId="0" xfId="0" applyNumberFormat="1" applyFont="1" applyAlignment="1"/>
    <xf numFmtId="165" fontId="9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4" fontId="10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right"/>
    </xf>
    <xf numFmtId="165" fontId="9" fillId="0" borderId="2" xfId="0" applyNumberFormat="1" applyFont="1" applyBorder="1" applyAlignment="1">
      <alignment vertical="center"/>
    </xf>
    <xf numFmtId="164" fontId="9" fillId="0" borderId="0" xfId="0" applyNumberFormat="1" applyFont="1" applyAlignment="1">
      <alignment horizontal="left"/>
    </xf>
    <xf numFmtId="165" fontId="9" fillId="0" borderId="1" xfId="0" applyNumberFormat="1" applyFont="1" applyBorder="1" applyAlignment="1">
      <alignment vertical="center"/>
    </xf>
    <xf numFmtId="44" fontId="10" fillId="0" borderId="0" xfId="1" applyNumberFormat="1" applyFont="1" applyAlignment="1">
      <alignment vertical="center"/>
    </xf>
    <xf numFmtId="0" fontId="9" fillId="0" borderId="0" xfId="0" applyNumberFormat="1" applyFont="1" applyAlignment="1">
      <alignment horizontal="right"/>
    </xf>
    <xf numFmtId="44" fontId="9" fillId="0" borderId="2" xfId="1" applyNumberFormat="1" applyFont="1" applyBorder="1" applyAlignment="1">
      <alignment vertical="center"/>
    </xf>
    <xf numFmtId="44" fontId="9" fillId="0" borderId="0" xfId="1" applyNumberFormat="1" applyFont="1" applyAlignment="1">
      <alignment vertical="center"/>
    </xf>
    <xf numFmtId="44" fontId="9" fillId="0" borderId="1" xfId="1" applyNumberFormat="1" applyFont="1" applyBorder="1" applyAlignment="1">
      <alignment vertical="center"/>
    </xf>
    <xf numFmtId="0" fontId="14" fillId="0" borderId="0" xfId="0" applyNumberFormat="1" applyFont="1" applyAlignment="1"/>
    <xf numFmtId="164" fontId="15" fillId="0" borderId="0" xfId="0" applyNumberFormat="1" applyFont="1" applyAlignment="1">
      <alignment horizontal="right"/>
    </xf>
    <xf numFmtId="164" fontId="16" fillId="0" borderId="0" xfId="0" applyNumberFormat="1" applyFont="1" applyAlignment="1">
      <alignment horizontal="right"/>
    </xf>
    <xf numFmtId="0" fontId="17" fillId="0" borderId="0" xfId="0" applyNumberFormat="1" applyFont="1" applyAlignment="1"/>
    <xf numFmtId="164" fontId="18" fillId="0" borderId="0" xfId="0" applyNumberFormat="1" applyFont="1" applyAlignment="1">
      <alignment horizontal="right"/>
    </xf>
    <xf numFmtId="0" fontId="15" fillId="0" borderId="0" xfId="0" applyNumberFormat="1" applyFont="1" applyAlignment="1"/>
    <xf numFmtId="164" fontId="17" fillId="0" borderId="0" xfId="0" applyNumberFormat="1" applyFont="1" applyAlignment="1">
      <alignment horizontal="right"/>
    </xf>
    <xf numFmtId="0" fontId="19" fillId="0" borderId="0" xfId="0" applyNumberFormat="1" applyFont="1" applyAlignment="1"/>
    <xf numFmtId="0" fontId="20" fillId="0" borderId="0" xfId="0" applyNumberFormat="1" applyFont="1" applyAlignment="1"/>
    <xf numFmtId="164" fontId="20" fillId="0" borderId="0" xfId="0" applyNumberFormat="1" applyFont="1" applyAlignment="1">
      <alignment horizontal="right"/>
    </xf>
    <xf numFmtId="44" fontId="20" fillId="0" borderId="0" xfId="1" applyNumberFormat="1" applyFont="1" applyAlignment="1">
      <alignment vertical="center"/>
    </xf>
    <xf numFmtId="0" fontId="8" fillId="0" borderId="0" xfId="0" applyNumberFormat="1" applyFont="1" applyAlignment="1">
      <alignment horizontal="right"/>
    </xf>
    <xf numFmtId="165" fontId="9" fillId="0" borderId="3" xfId="0" applyNumberFormat="1" applyFont="1" applyBorder="1" applyAlignment="1">
      <alignment vertical="center"/>
    </xf>
    <xf numFmtId="0" fontId="21" fillId="0" borderId="0" xfId="0" applyNumberFormat="1" applyFont="1" applyAlignment="1"/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164" fontId="25" fillId="0" borderId="0" xfId="0" applyNumberFormat="1" applyFont="1" applyAlignment="1">
      <alignment horizontal="left"/>
    </xf>
    <xf numFmtId="0" fontId="23" fillId="0" borderId="0" xfId="0" applyFont="1" applyBorder="1" applyAlignment="1">
      <alignment horizontal="center" vertical="center"/>
    </xf>
    <xf numFmtId="0" fontId="26" fillId="0" borderId="0" xfId="0" applyNumberFormat="1" applyFont="1" applyAlignment="1"/>
    <xf numFmtId="0" fontId="8" fillId="0" borderId="0" xfId="0" applyFont="1" applyAlignment="1">
      <alignment horizontal="center" vertical="center"/>
    </xf>
    <xf numFmtId="165" fontId="9" fillId="0" borderId="0" xfId="0" applyNumberFormat="1" applyFont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198</xdr:row>
      <xdr:rowOff>47626</xdr:rowOff>
    </xdr:from>
    <xdr:to>
      <xdr:col>3</xdr:col>
      <xdr:colOff>1485900</xdr:colOff>
      <xdr:row>201</xdr:row>
      <xdr:rowOff>161925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01CB05A-CF72-4600-8FF0-094EA8C5543C}"/>
            </a:ext>
          </a:extLst>
        </xdr:cNvPr>
        <xdr:cNvSpPr txBox="1"/>
      </xdr:nvSpPr>
      <xdr:spPr>
        <a:xfrm>
          <a:off x="76200" y="47596426"/>
          <a:ext cx="3019425" cy="8286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3600">
              <a:latin typeface="Lemon Tuesday" panose="02000506040000020004" pitchFamily="50" charset="0"/>
            </a:rPr>
            <a:t>Sally</a:t>
          </a:r>
          <a:r>
            <a:rPr lang="en-US" sz="3600" baseline="0">
              <a:latin typeface="Lemon Tuesday" panose="02000506040000020004" pitchFamily="50" charset="0"/>
            </a:rPr>
            <a:t> Smith</a:t>
          </a:r>
          <a:endParaRPr lang="en-US" sz="3600">
            <a:latin typeface="Lemon Tuesday" panose="02000506040000020004" pitchFamily="50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5"/>
  <sheetViews>
    <sheetView tabSelected="1" zoomScaleNormal="100" zoomScaleSheetLayoutView="100" workbookViewId="0"/>
  </sheetViews>
  <sheetFormatPr defaultColWidth="9.28515625" defaultRowHeight="15.75" x14ac:dyDescent="0.2"/>
  <cols>
    <col min="1" max="1" width="4.85546875" style="8" customWidth="1"/>
    <col min="2" max="2" width="13" style="8" customWidth="1"/>
    <col min="3" max="3" width="6.28515625" style="8" customWidth="1"/>
    <col min="4" max="4" width="95.140625" style="8" customWidth="1"/>
    <col min="5" max="5" width="16.140625" style="8" customWidth="1"/>
    <col min="6" max="6" width="90.42578125" style="51" bestFit="1" customWidth="1"/>
    <col min="7" max="16384" width="9.28515625" style="8"/>
  </cols>
  <sheetData>
    <row r="1" spans="1:6" s="20" customFormat="1" ht="23.25" x14ac:dyDescent="0.35">
      <c r="A1" s="49" t="s">
        <v>96</v>
      </c>
      <c r="B1" s="16"/>
      <c r="C1" s="17"/>
      <c r="D1" s="18"/>
      <c r="E1" s="19"/>
      <c r="F1" s="51"/>
    </row>
    <row r="2" spans="1:6" s="20" customFormat="1" ht="23.25" x14ac:dyDescent="0.35">
      <c r="A2" s="49" t="s">
        <v>175</v>
      </c>
      <c r="B2" s="16"/>
      <c r="C2" s="17"/>
      <c r="D2" s="17"/>
      <c r="E2" s="19"/>
      <c r="F2" s="51"/>
    </row>
    <row r="3" spans="1:6" ht="18.75" x14ac:dyDescent="0.25">
      <c r="A3" s="2"/>
      <c r="B3" s="3"/>
      <c r="C3" s="4"/>
      <c r="D3" s="4"/>
      <c r="E3" s="5"/>
      <c r="F3" s="56" t="s">
        <v>43</v>
      </c>
    </row>
    <row r="4" spans="1:6" ht="18.75" x14ac:dyDescent="0.3">
      <c r="A4" s="14"/>
      <c r="B4" s="13"/>
      <c r="C4" s="14"/>
      <c r="D4" s="21"/>
      <c r="E4" s="15"/>
    </row>
    <row r="5" spans="1:6" ht="18.75" x14ac:dyDescent="0.3">
      <c r="A5" s="12" t="s">
        <v>42</v>
      </c>
      <c r="B5" s="22"/>
      <c r="C5" s="12"/>
      <c r="D5" s="23"/>
      <c r="E5" s="24">
        <v>6543.59</v>
      </c>
    </row>
    <row r="6" spans="1:6" ht="18.75" x14ac:dyDescent="0.3">
      <c r="A6" s="12"/>
      <c r="B6" s="22"/>
      <c r="C6" s="12"/>
      <c r="D6" s="23"/>
      <c r="E6" s="25"/>
    </row>
    <row r="7" spans="1:6" ht="18.75" x14ac:dyDescent="0.3">
      <c r="A7" s="12" t="s">
        <v>38</v>
      </c>
      <c r="B7" s="22"/>
      <c r="C7" s="12"/>
      <c r="D7" s="23"/>
      <c r="E7" s="25"/>
    </row>
    <row r="8" spans="1:6" ht="18.75" x14ac:dyDescent="0.3">
      <c r="A8" s="14"/>
      <c r="B8" s="13"/>
      <c r="C8" s="14"/>
      <c r="D8" s="26"/>
      <c r="E8" s="25"/>
    </row>
    <row r="9" spans="1:6" ht="18.75" x14ac:dyDescent="0.3">
      <c r="A9" s="12" t="s">
        <v>20</v>
      </c>
      <c r="B9" s="13"/>
      <c r="D9" s="6"/>
      <c r="E9" s="25"/>
    </row>
    <row r="10" spans="1:6" ht="18.75" x14ac:dyDescent="0.3">
      <c r="A10" s="50" t="s">
        <v>87</v>
      </c>
      <c r="B10" s="13"/>
      <c r="D10" s="6"/>
      <c r="E10" s="25"/>
      <c r="F10" s="52"/>
    </row>
    <row r="11" spans="1:6" ht="18.75" x14ac:dyDescent="0.3">
      <c r="B11" s="13"/>
      <c r="C11" s="14"/>
      <c r="D11" s="26"/>
      <c r="E11" s="25"/>
    </row>
    <row r="12" spans="1:6" ht="18.75" x14ac:dyDescent="0.3">
      <c r="A12" s="14"/>
      <c r="B12" s="13" t="s">
        <v>126</v>
      </c>
      <c r="C12" s="14"/>
      <c r="D12" s="26"/>
      <c r="E12" s="25">
        <v>100</v>
      </c>
    </row>
    <row r="13" spans="1:6" ht="18.75" x14ac:dyDescent="0.3">
      <c r="A13" s="14"/>
      <c r="B13" s="13" t="s">
        <v>0</v>
      </c>
      <c r="C13" s="14"/>
      <c r="D13" s="26"/>
      <c r="E13" s="25">
        <v>750</v>
      </c>
    </row>
    <row r="14" spans="1:6" ht="18.75" x14ac:dyDescent="0.3">
      <c r="A14" s="14"/>
      <c r="B14" s="13" t="s">
        <v>49</v>
      </c>
      <c r="C14" s="14"/>
      <c r="D14" s="26"/>
      <c r="E14" s="25">
        <v>100</v>
      </c>
    </row>
    <row r="15" spans="1:6" ht="18.75" x14ac:dyDescent="0.3">
      <c r="A15" s="14"/>
      <c r="B15" s="13" t="s">
        <v>22</v>
      </c>
      <c r="C15" s="14"/>
      <c r="D15" s="26"/>
      <c r="E15" s="25">
        <v>1000</v>
      </c>
    </row>
    <row r="16" spans="1:6" ht="18.75" x14ac:dyDescent="0.3">
      <c r="A16" s="14"/>
      <c r="B16" s="13" t="s">
        <v>47</v>
      </c>
      <c r="C16" s="14"/>
      <c r="D16" s="26"/>
      <c r="E16" s="25">
        <v>200</v>
      </c>
    </row>
    <row r="17" spans="1:6" ht="18.75" x14ac:dyDescent="0.3">
      <c r="A17" s="14"/>
      <c r="B17" s="13" t="s">
        <v>1</v>
      </c>
      <c r="C17" s="14"/>
      <c r="D17" s="26"/>
      <c r="E17" s="25">
        <v>200</v>
      </c>
    </row>
    <row r="18" spans="1:6" ht="18.75" x14ac:dyDescent="0.3">
      <c r="A18" s="14"/>
      <c r="B18" s="13" t="s">
        <v>97</v>
      </c>
      <c r="C18" s="14"/>
      <c r="D18" s="26"/>
      <c r="E18" s="25">
        <v>450</v>
      </c>
    </row>
    <row r="19" spans="1:6" ht="18.75" x14ac:dyDescent="0.3">
      <c r="A19" s="14"/>
      <c r="B19" s="13" t="s">
        <v>29</v>
      </c>
      <c r="C19" s="14"/>
      <c r="D19" s="26"/>
      <c r="E19" s="25">
        <v>1500</v>
      </c>
    </row>
    <row r="20" spans="1:6" ht="18.75" x14ac:dyDescent="0.3">
      <c r="A20" s="14"/>
      <c r="B20" s="13" t="s">
        <v>48</v>
      </c>
      <c r="C20" s="14"/>
      <c r="D20" s="26"/>
      <c r="E20" s="25">
        <v>25</v>
      </c>
    </row>
    <row r="21" spans="1:6" ht="18.75" x14ac:dyDescent="0.3">
      <c r="A21" s="14"/>
      <c r="B21" s="13" t="s">
        <v>45</v>
      </c>
      <c r="C21" s="14"/>
      <c r="D21" s="26"/>
      <c r="E21" s="25">
        <v>500</v>
      </c>
    </row>
    <row r="22" spans="1:6" ht="18.75" x14ac:dyDescent="0.3">
      <c r="A22" s="14"/>
      <c r="B22" s="13" t="s">
        <v>44</v>
      </c>
      <c r="C22" s="14"/>
      <c r="D22" s="26"/>
      <c r="E22" s="25">
        <v>200</v>
      </c>
    </row>
    <row r="23" spans="1:6" ht="18.75" x14ac:dyDescent="0.3">
      <c r="A23" s="14"/>
      <c r="B23" s="13" t="s">
        <v>2</v>
      </c>
      <c r="C23" s="14"/>
      <c r="D23" s="26"/>
      <c r="E23" s="25">
        <v>400</v>
      </c>
    </row>
    <row r="24" spans="1:6" ht="18.75" x14ac:dyDescent="0.3">
      <c r="A24" s="14"/>
      <c r="B24" s="13"/>
      <c r="C24" s="14"/>
      <c r="D24" s="26"/>
      <c r="E24" s="25"/>
    </row>
    <row r="25" spans="1:6" s="10" customFormat="1" ht="19.5" thickBot="1" x14ac:dyDescent="0.35">
      <c r="A25" s="12"/>
      <c r="B25" s="22"/>
      <c r="C25" s="12"/>
      <c r="D25" s="27" t="s">
        <v>89</v>
      </c>
      <c r="E25" s="28">
        <f>SUM(E12:E24)</f>
        <v>5425</v>
      </c>
      <c r="F25" s="51"/>
    </row>
    <row r="26" spans="1:6" ht="19.5" thickTop="1" x14ac:dyDescent="0.3">
      <c r="A26" s="14"/>
      <c r="B26" s="13"/>
      <c r="C26" s="14"/>
      <c r="D26" s="26"/>
      <c r="E26" s="25"/>
    </row>
    <row r="27" spans="1:6" ht="18.75" x14ac:dyDescent="0.3">
      <c r="A27" s="12" t="s">
        <v>18</v>
      </c>
      <c r="B27" s="13"/>
      <c r="C27" s="14"/>
      <c r="D27" s="26"/>
      <c r="E27" s="25"/>
    </row>
    <row r="28" spans="1:6" ht="18.75" x14ac:dyDescent="0.3">
      <c r="A28" s="50" t="s">
        <v>127</v>
      </c>
      <c r="B28" s="13"/>
      <c r="C28" s="14"/>
      <c r="D28" s="26"/>
      <c r="E28" s="25"/>
    </row>
    <row r="29" spans="1:6" ht="18.75" x14ac:dyDescent="0.3">
      <c r="A29" s="14"/>
      <c r="B29" s="13" t="s">
        <v>103</v>
      </c>
      <c r="C29" s="14"/>
      <c r="D29" s="26"/>
      <c r="E29" s="25">
        <f>1.5*450</f>
        <v>675</v>
      </c>
      <c r="F29" s="51" t="s">
        <v>128</v>
      </c>
    </row>
    <row r="30" spans="1:6" ht="18.75" x14ac:dyDescent="0.3">
      <c r="A30" s="14"/>
      <c r="B30" s="13"/>
      <c r="C30" s="14"/>
      <c r="D30" s="26"/>
      <c r="E30" s="25"/>
    </row>
    <row r="31" spans="1:6" ht="19.5" thickBot="1" x14ac:dyDescent="0.35">
      <c r="A31" s="14"/>
      <c r="B31" s="13"/>
      <c r="C31" s="14"/>
      <c r="D31" s="27" t="s">
        <v>90</v>
      </c>
      <c r="E31" s="28">
        <f>SUM(E29:E30)</f>
        <v>675</v>
      </c>
    </row>
    <row r="32" spans="1:6" ht="19.5" thickTop="1" x14ac:dyDescent="0.3">
      <c r="A32" s="14"/>
      <c r="B32" s="13"/>
      <c r="C32" s="14"/>
      <c r="D32" s="26"/>
      <c r="E32" s="25"/>
    </row>
    <row r="33" spans="1:6" ht="18.75" x14ac:dyDescent="0.3">
      <c r="A33" s="12" t="s">
        <v>21</v>
      </c>
      <c r="B33" s="13"/>
      <c r="C33" s="14"/>
      <c r="D33" s="26"/>
      <c r="E33" s="25"/>
    </row>
    <row r="34" spans="1:6" ht="18.75" x14ac:dyDescent="0.3">
      <c r="A34" s="50" t="s">
        <v>129</v>
      </c>
      <c r="B34" s="13"/>
      <c r="C34" s="14"/>
      <c r="D34" s="26"/>
      <c r="E34" s="25"/>
    </row>
    <row r="35" spans="1:6" ht="18.75" x14ac:dyDescent="0.3">
      <c r="A35" s="14"/>
      <c r="B35" s="13" t="s">
        <v>58</v>
      </c>
      <c r="C35" s="14"/>
      <c r="D35" s="26"/>
      <c r="E35" s="25">
        <v>10000</v>
      </c>
    </row>
    <row r="36" spans="1:6" ht="18.75" x14ac:dyDescent="0.3">
      <c r="A36" s="14"/>
      <c r="B36" s="13" t="s">
        <v>86</v>
      </c>
      <c r="C36" s="14"/>
      <c r="D36" s="26"/>
      <c r="E36" s="25">
        <v>18000</v>
      </c>
      <c r="F36" s="51" t="s">
        <v>130</v>
      </c>
    </row>
    <row r="37" spans="1:6" ht="18.75" x14ac:dyDescent="0.3">
      <c r="A37" s="14"/>
      <c r="B37" s="13" t="s">
        <v>53</v>
      </c>
      <c r="C37" s="14"/>
      <c r="D37" s="26"/>
      <c r="E37" s="25">
        <v>20000</v>
      </c>
    </row>
    <row r="38" spans="1:6" ht="18.75" x14ac:dyDescent="0.3">
      <c r="A38" s="14"/>
      <c r="B38" s="13" t="s">
        <v>56</v>
      </c>
      <c r="C38" s="14"/>
      <c r="D38" s="26"/>
      <c r="E38" s="25">
        <v>5000</v>
      </c>
    </row>
    <row r="39" spans="1:6" ht="18.75" x14ac:dyDescent="0.3">
      <c r="A39" s="14"/>
      <c r="B39" s="13" t="s">
        <v>85</v>
      </c>
      <c r="C39" s="14"/>
      <c r="D39" s="26"/>
      <c r="E39" s="25">
        <v>1000</v>
      </c>
      <c r="F39" s="51" t="s">
        <v>131</v>
      </c>
    </row>
    <row r="40" spans="1:6" ht="18.75" x14ac:dyDescent="0.3">
      <c r="A40" s="14"/>
      <c r="B40" s="13" t="s">
        <v>23</v>
      </c>
      <c r="C40" s="14"/>
      <c r="D40" s="26"/>
      <c r="E40" s="25">
        <v>4000</v>
      </c>
    </row>
    <row r="41" spans="1:6" ht="18.75" x14ac:dyDescent="0.3">
      <c r="A41" s="14"/>
      <c r="B41" s="13" t="s">
        <v>54</v>
      </c>
      <c r="C41" s="14"/>
      <c r="D41" s="26"/>
      <c r="E41" s="25">
        <v>10000</v>
      </c>
    </row>
    <row r="42" spans="1:6" ht="18.75" x14ac:dyDescent="0.3">
      <c r="A42" s="14"/>
      <c r="B42" s="13" t="s">
        <v>50</v>
      </c>
      <c r="C42" s="14"/>
      <c r="D42" s="26"/>
      <c r="E42" s="25">
        <v>1800</v>
      </c>
      <c r="F42" s="51" t="s">
        <v>132</v>
      </c>
    </row>
    <row r="43" spans="1:6" ht="18.75" x14ac:dyDescent="0.3">
      <c r="A43" s="14"/>
      <c r="B43" s="13" t="s">
        <v>83</v>
      </c>
      <c r="C43" s="14"/>
      <c r="D43" s="26"/>
      <c r="E43" s="25">
        <v>2500</v>
      </c>
    </row>
    <row r="44" spans="1:6" ht="18.75" x14ac:dyDescent="0.3">
      <c r="A44" s="14"/>
      <c r="B44" s="13" t="s">
        <v>52</v>
      </c>
      <c r="C44" s="14"/>
      <c r="D44" s="26"/>
      <c r="E44" s="25">
        <v>2000</v>
      </c>
    </row>
    <row r="45" spans="1:6" ht="18.75" x14ac:dyDescent="0.3">
      <c r="A45" s="14"/>
      <c r="B45" s="13" t="s">
        <v>51</v>
      </c>
      <c r="C45" s="14"/>
      <c r="D45" s="26"/>
      <c r="E45" s="25">
        <v>1000</v>
      </c>
    </row>
    <row r="46" spans="1:6" ht="18.75" x14ac:dyDescent="0.3">
      <c r="A46" s="14"/>
      <c r="B46" s="13" t="s">
        <v>57</v>
      </c>
      <c r="C46" s="14"/>
      <c r="D46" s="26"/>
      <c r="E46" s="25">
        <v>1000</v>
      </c>
    </row>
    <row r="47" spans="1:6" ht="18.75" x14ac:dyDescent="0.3">
      <c r="A47" s="14"/>
      <c r="B47" s="13" t="s">
        <v>55</v>
      </c>
      <c r="C47" s="14"/>
      <c r="D47" s="26"/>
      <c r="E47" s="25">
        <v>3000</v>
      </c>
      <c r="F47" s="51" t="s">
        <v>130</v>
      </c>
    </row>
    <row r="48" spans="1:6" ht="18.75" x14ac:dyDescent="0.3">
      <c r="A48" s="14"/>
      <c r="B48" s="13" t="s">
        <v>84</v>
      </c>
      <c r="C48" s="14"/>
      <c r="D48" s="26"/>
      <c r="E48" s="25">
        <v>3500</v>
      </c>
    </row>
    <row r="49" spans="1:6" ht="18.75" x14ac:dyDescent="0.3">
      <c r="A49" s="14"/>
      <c r="B49" s="13" t="s">
        <v>3</v>
      </c>
      <c r="C49" s="14"/>
      <c r="D49" s="26"/>
      <c r="E49" s="25">
        <v>4000</v>
      </c>
      <c r="F49" s="51" t="s">
        <v>130</v>
      </c>
    </row>
    <row r="50" spans="1:6" ht="18.75" x14ac:dyDescent="0.3">
      <c r="A50" s="14"/>
      <c r="B50" s="13"/>
      <c r="C50" s="14"/>
      <c r="D50" s="26"/>
      <c r="E50" s="25"/>
    </row>
    <row r="51" spans="1:6" s="10" customFormat="1" ht="19.5" thickBot="1" x14ac:dyDescent="0.35">
      <c r="A51" s="12"/>
      <c r="B51" s="22"/>
      <c r="C51" s="12"/>
      <c r="D51" s="27" t="s">
        <v>91</v>
      </c>
      <c r="E51" s="28">
        <f>SUM(E35:E50)</f>
        <v>86800</v>
      </c>
      <c r="F51" s="51"/>
    </row>
    <row r="52" spans="1:6" ht="19.5" thickTop="1" x14ac:dyDescent="0.3">
      <c r="A52" s="12"/>
      <c r="B52" s="13"/>
      <c r="C52" s="12"/>
      <c r="D52" s="26"/>
      <c r="E52" s="25"/>
    </row>
    <row r="53" spans="1:6" ht="18.75" x14ac:dyDescent="0.3">
      <c r="A53" s="12" t="s">
        <v>19</v>
      </c>
      <c r="B53" s="13"/>
      <c r="C53" s="12"/>
      <c r="D53" s="26"/>
      <c r="E53" s="25"/>
    </row>
    <row r="54" spans="1:6" ht="18.75" x14ac:dyDescent="0.3">
      <c r="A54" s="12"/>
      <c r="B54" s="13"/>
      <c r="C54" s="12"/>
      <c r="D54" s="26"/>
      <c r="E54" s="25"/>
    </row>
    <row r="55" spans="1:6" ht="18.75" x14ac:dyDescent="0.3">
      <c r="A55" s="14"/>
      <c r="B55" s="13" t="s">
        <v>14</v>
      </c>
      <c r="C55" s="14"/>
      <c r="D55" s="26"/>
      <c r="E55" s="25">
        <v>100</v>
      </c>
      <c r="F55" s="51" t="s">
        <v>134</v>
      </c>
    </row>
    <row r="56" spans="1:6" ht="18.75" x14ac:dyDescent="0.3">
      <c r="A56" s="14"/>
      <c r="B56" s="13" t="s">
        <v>15</v>
      </c>
      <c r="C56" s="14"/>
      <c r="D56" s="26"/>
      <c r="E56" s="25">
        <v>10</v>
      </c>
      <c r="F56" s="51" t="s">
        <v>135</v>
      </c>
    </row>
    <row r="57" spans="1:6" ht="18.75" x14ac:dyDescent="0.3">
      <c r="A57" s="14"/>
      <c r="B57" s="13"/>
      <c r="C57" s="14"/>
      <c r="D57" s="26"/>
      <c r="E57" s="25"/>
    </row>
    <row r="58" spans="1:6" s="10" customFormat="1" ht="19.5" thickBot="1" x14ac:dyDescent="0.35">
      <c r="A58" s="12"/>
      <c r="B58" s="22"/>
      <c r="C58" s="12"/>
      <c r="D58" s="27" t="s">
        <v>92</v>
      </c>
      <c r="E58" s="28">
        <f>SUM(E55:E57)</f>
        <v>110</v>
      </c>
      <c r="F58" s="51"/>
    </row>
    <row r="59" spans="1:6" ht="19.5" thickTop="1" x14ac:dyDescent="0.3">
      <c r="A59" s="14"/>
      <c r="B59" s="13"/>
      <c r="C59" s="14"/>
      <c r="D59" s="26"/>
      <c r="E59" s="25"/>
    </row>
    <row r="60" spans="1:6" ht="18.75" x14ac:dyDescent="0.3">
      <c r="A60" s="12" t="s">
        <v>59</v>
      </c>
      <c r="B60" s="13"/>
      <c r="C60" s="6"/>
      <c r="D60" s="6"/>
      <c r="E60" s="25"/>
    </row>
    <row r="61" spans="1:6" ht="18.75" x14ac:dyDescent="0.3">
      <c r="A61" s="50" t="s">
        <v>78</v>
      </c>
      <c r="B61" s="13"/>
      <c r="C61" s="14"/>
      <c r="D61" s="26"/>
      <c r="E61" s="25"/>
    </row>
    <row r="62" spans="1:6" ht="18.75" x14ac:dyDescent="0.3">
      <c r="A62" s="29"/>
      <c r="B62" s="13"/>
      <c r="C62" s="14"/>
      <c r="D62" s="26"/>
      <c r="E62" s="25"/>
    </row>
    <row r="63" spans="1:6" ht="18.75" x14ac:dyDescent="0.3">
      <c r="A63" s="14"/>
      <c r="B63" s="13" t="s">
        <v>60</v>
      </c>
      <c r="C63" s="14"/>
      <c r="D63" s="26"/>
      <c r="E63" s="25">
        <v>400</v>
      </c>
    </row>
    <row r="64" spans="1:6" ht="18.75" x14ac:dyDescent="0.3">
      <c r="A64" s="14"/>
      <c r="B64" s="13" t="s">
        <v>61</v>
      </c>
      <c r="C64" s="14"/>
      <c r="D64" s="26"/>
      <c r="E64" s="25">
        <v>200</v>
      </c>
    </row>
    <row r="65" spans="1:6" ht="18.75" x14ac:dyDescent="0.3">
      <c r="A65" s="14"/>
      <c r="B65" s="13"/>
      <c r="C65" s="14"/>
      <c r="D65" s="26"/>
      <c r="E65" s="25"/>
    </row>
    <row r="66" spans="1:6" s="10" customFormat="1" ht="19.5" thickBot="1" x14ac:dyDescent="0.35">
      <c r="A66" s="12"/>
      <c r="B66" s="22"/>
      <c r="C66" s="12"/>
      <c r="D66" s="27" t="s">
        <v>93</v>
      </c>
      <c r="E66" s="28">
        <f>SUM(E63:E65)</f>
        <v>600</v>
      </c>
      <c r="F66" s="51"/>
    </row>
    <row r="67" spans="1:6" ht="19.5" thickTop="1" x14ac:dyDescent="0.3">
      <c r="A67" s="12"/>
      <c r="B67" s="22"/>
      <c r="C67" s="12"/>
      <c r="D67" s="12"/>
      <c r="E67" s="25"/>
    </row>
    <row r="68" spans="1:6" ht="19.5" thickBot="1" x14ac:dyDescent="0.35">
      <c r="A68" s="12"/>
      <c r="B68" s="22"/>
      <c r="C68" s="12"/>
      <c r="D68" s="27" t="s">
        <v>108</v>
      </c>
      <c r="E68" s="30">
        <f>+E66+E58+E51+E31+E25</f>
        <v>93610</v>
      </c>
    </row>
    <row r="69" spans="1:6" ht="19.5" thickTop="1" x14ac:dyDescent="0.3">
      <c r="A69" s="12"/>
      <c r="B69" s="22"/>
      <c r="C69" s="12"/>
      <c r="D69" s="27"/>
      <c r="E69" s="24"/>
    </row>
    <row r="70" spans="1:6" ht="18.75" x14ac:dyDescent="0.3">
      <c r="A70" s="12" t="s">
        <v>100</v>
      </c>
      <c r="B70" s="12"/>
      <c r="C70" s="12"/>
      <c r="D70" s="12"/>
      <c r="E70" s="31"/>
    </row>
    <row r="71" spans="1:6" ht="18.75" x14ac:dyDescent="0.3">
      <c r="A71" s="12"/>
      <c r="B71" s="12"/>
      <c r="C71" s="12"/>
      <c r="D71" s="12"/>
      <c r="E71" s="31"/>
    </row>
    <row r="72" spans="1:6" ht="18.75" x14ac:dyDescent="0.3">
      <c r="A72" s="12"/>
      <c r="B72" s="13" t="s">
        <v>98</v>
      </c>
      <c r="C72" s="12"/>
      <c r="D72" s="12"/>
      <c r="E72" s="25">
        <f>450*5.5</f>
        <v>2475</v>
      </c>
      <c r="F72" s="51" t="s">
        <v>136</v>
      </c>
    </row>
    <row r="73" spans="1:6" ht="18.75" x14ac:dyDescent="0.3">
      <c r="A73" s="12"/>
      <c r="B73" s="13" t="s">
        <v>99</v>
      </c>
      <c r="C73" s="12"/>
      <c r="D73" s="12"/>
      <c r="E73" s="25">
        <v>25</v>
      </c>
      <c r="F73" s="51" t="s">
        <v>137</v>
      </c>
    </row>
    <row r="74" spans="1:6" ht="18.75" x14ac:dyDescent="0.3">
      <c r="A74" s="12"/>
      <c r="B74" s="13"/>
      <c r="C74" s="12"/>
      <c r="D74" s="12"/>
      <c r="E74" s="25"/>
    </row>
    <row r="75" spans="1:6" ht="19.5" thickBot="1" x14ac:dyDescent="0.35">
      <c r="A75" s="12"/>
      <c r="B75" s="13"/>
      <c r="C75" s="12"/>
      <c r="D75" s="32" t="s">
        <v>102</v>
      </c>
      <c r="E75" s="33">
        <f>SUM(E72:E74)</f>
        <v>2500</v>
      </c>
    </row>
    <row r="76" spans="1:6" ht="19.5" thickTop="1" x14ac:dyDescent="0.3">
      <c r="A76" s="12"/>
      <c r="B76" s="13"/>
      <c r="C76" s="12"/>
      <c r="D76" s="32"/>
      <c r="E76" s="34"/>
    </row>
    <row r="77" spans="1:6" ht="19.5" thickBot="1" x14ac:dyDescent="0.35">
      <c r="A77" s="12"/>
      <c r="B77" s="13"/>
      <c r="C77" s="12"/>
      <c r="D77" s="27" t="s">
        <v>39</v>
      </c>
      <c r="E77" s="35">
        <f>+E75+E68</f>
        <v>96110</v>
      </c>
    </row>
    <row r="78" spans="1:6" ht="19.5" thickTop="1" x14ac:dyDescent="0.3">
      <c r="A78" s="12"/>
      <c r="B78" s="13"/>
      <c r="C78" s="12"/>
      <c r="D78" s="12"/>
      <c r="E78" s="25"/>
    </row>
    <row r="79" spans="1:6" ht="18.75" x14ac:dyDescent="0.3">
      <c r="A79" s="14"/>
      <c r="B79" s="13"/>
      <c r="C79" s="14"/>
      <c r="D79" s="14"/>
      <c r="E79" s="25"/>
    </row>
    <row r="80" spans="1:6" ht="18.75" x14ac:dyDescent="0.3">
      <c r="A80" s="12" t="s">
        <v>77</v>
      </c>
      <c r="B80" s="13"/>
      <c r="C80" s="14"/>
      <c r="D80" s="27"/>
      <c r="E80" s="25"/>
    </row>
    <row r="81" spans="1:6" ht="18.75" x14ac:dyDescent="0.3">
      <c r="A81" s="14"/>
      <c r="B81" s="13"/>
      <c r="C81" s="14"/>
      <c r="D81" s="26"/>
      <c r="E81" s="25"/>
    </row>
    <row r="82" spans="1:6" ht="18.75" x14ac:dyDescent="0.3">
      <c r="A82" s="12" t="s">
        <v>4</v>
      </c>
      <c r="B82" s="13"/>
      <c r="C82" s="14"/>
      <c r="D82" s="26"/>
      <c r="E82" s="25"/>
    </row>
    <row r="83" spans="1:6" ht="18.75" x14ac:dyDescent="0.3">
      <c r="A83" s="14"/>
      <c r="B83" s="13"/>
      <c r="C83" s="14"/>
      <c r="D83" s="26"/>
      <c r="E83" s="25"/>
    </row>
    <row r="84" spans="1:6" ht="18.75" x14ac:dyDescent="0.3">
      <c r="A84" s="14"/>
      <c r="B84" s="13" t="s">
        <v>58</v>
      </c>
      <c r="C84" s="14"/>
      <c r="D84" s="26"/>
      <c r="E84" s="25">
        <v>6000</v>
      </c>
      <c r="F84" s="51" t="s">
        <v>138</v>
      </c>
    </row>
    <row r="85" spans="1:6" ht="18.75" x14ac:dyDescent="0.3">
      <c r="A85" s="14"/>
      <c r="B85" s="13" t="s">
        <v>46</v>
      </c>
      <c r="C85" s="14"/>
      <c r="D85" s="26"/>
      <c r="E85" s="25">
        <v>10000</v>
      </c>
      <c r="F85" s="51" t="s">
        <v>139</v>
      </c>
    </row>
    <row r="86" spans="1:6" ht="18.75" x14ac:dyDescent="0.3">
      <c r="A86" s="14"/>
      <c r="B86" s="13" t="s">
        <v>53</v>
      </c>
      <c r="C86" s="14"/>
      <c r="D86" s="26"/>
      <c r="E86" s="25">
        <v>13000</v>
      </c>
      <c r="F86" s="51" t="s">
        <v>140</v>
      </c>
    </row>
    <row r="87" spans="1:6" ht="18.75" x14ac:dyDescent="0.3">
      <c r="A87" s="14"/>
      <c r="B87" s="13" t="s">
        <v>56</v>
      </c>
      <c r="C87" s="14"/>
      <c r="D87" s="26"/>
      <c r="E87" s="25">
        <v>2000</v>
      </c>
    </row>
    <row r="88" spans="1:6" ht="18.75" x14ac:dyDescent="0.3">
      <c r="A88" s="14"/>
      <c r="B88" s="13" t="s">
        <v>85</v>
      </c>
      <c r="C88" s="14"/>
      <c r="D88" s="26"/>
      <c r="E88" s="25">
        <v>500</v>
      </c>
      <c r="F88" s="51" t="s">
        <v>141</v>
      </c>
    </row>
    <row r="89" spans="1:6" ht="18.75" x14ac:dyDescent="0.3">
      <c r="A89" s="14"/>
      <c r="B89" s="13" t="s">
        <v>23</v>
      </c>
      <c r="C89" s="14"/>
      <c r="D89" s="26"/>
      <c r="E89" s="25">
        <v>2000</v>
      </c>
    </row>
    <row r="90" spans="1:6" ht="18.75" x14ac:dyDescent="0.3">
      <c r="A90" s="14"/>
      <c r="B90" s="13" t="s">
        <v>54</v>
      </c>
      <c r="C90" s="14"/>
      <c r="D90" s="26"/>
      <c r="E90" s="25">
        <v>5000</v>
      </c>
    </row>
    <row r="91" spans="1:6" ht="18.75" x14ac:dyDescent="0.3">
      <c r="A91" s="14"/>
      <c r="B91" s="13" t="s">
        <v>50</v>
      </c>
      <c r="C91" s="14"/>
      <c r="D91" s="26"/>
      <c r="E91" s="25">
        <v>200</v>
      </c>
      <c r="F91" s="51" t="s">
        <v>133</v>
      </c>
    </row>
    <row r="92" spans="1:6" ht="18.75" x14ac:dyDescent="0.3">
      <c r="A92" s="14"/>
      <c r="B92" s="13" t="s">
        <v>83</v>
      </c>
      <c r="C92" s="14"/>
      <c r="D92" s="26"/>
      <c r="E92" s="25">
        <v>50</v>
      </c>
      <c r="F92" s="51" t="s">
        <v>142</v>
      </c>
    </row>
    <row r="93" spans="1:6" ht="18.75" x14ac:dyDescent="0.3">
      <c r="A93" s="14"/>
      <c r="B93" s="13" t="s">
        <v>52</v>
      </c>
      <c r="C93" s="14"/>
      <c r="D93" s="26"/>
      <c r="E93" s="25">
        <v>200</v>
      </c>
      <c r="F93" s="51" t="s">
        <v>143</v>
      </c>
    </row>
    <row r="94" spans="1:6" ht="18.75" x14ac:dyDescent="0.3">
      <c r="A94" s="14"/>
      <c r="B94" s="13" t="s">
        <v>57</v>
      </c>
      <c r="C94" s="14"/>
      <c r="D94" s="26"/>
      <c r="E94" s="25">
        <v>750</v>
      </c>
      <c r="F94" s="51" t="s">
        <v>144</v>
      </c>
    </row>
    <row r="95" spans="1:6" ht="18.75" x14ac:dyDescent="0.3">
      <c r="A95" s="14"/>
      <c r="B95" s="13" t="s">
        <v>55</v>
      </c>
      <c r="C95" s="14"/>
      <c r="D95" s="26"/>
      <c r="E95" s="25">
        <v>500</v>
      </c>
      <c r="F95" s="51" t="s">
        <v>145</v>
      </c>
    </row>
    <row r="96" spans="1:6" ht="18.75" x14ac:dyDescent="0.3">
      <c r="A96" s="14"/>
      <c r="B96" s="13" t="s">
        <v>84</v>
      </c>
      <c r="C96" s="14"/>
      <c r="D96" s="26"/>
      <c r="E96" s="25">
        <v>1800</v>
      </c>
      <c r="F96" s="51" t="s">
        <v>146</v>
      </c>
    </row>
    <row r="97" spans="1:6" ht="18.75" x14ac:dyDescent="0.3">
      <c r="A97" s="14"/>
      <c r="B97" s="13" t="s">
        <v>3</v>
      </c>
      <c r="C97" s="14"/>
      <c r="D97" s="26"/>
      <c r="E97" s="25">
        <v>2000</v>
      </c>
      <c r="F97" s="51" t="s">
        <v>147</v>
      </c>
    </row>
    <row r="98" spans="1:6" ht="18.75" x14ac:dyDescent="0.3">
      <c r="A98" s="14"/>
      <c r="B98" s="13"/>
      <c r="C98" s="14"/>
      <c r="D98" s="26"/>
      <c r="E98" s="25"/>
    </row>
    <row r="99" spans="1:6" ht="19.5" thickBot="1" x14ac:dyDescent="0.35">
      <c r="A99" s="12"/>
      <c r="B99" s="22"/>
      <c r="C99" s="12"/>
      <c r="D99" s="27" t="s">
        <v>5</v>
      </c>
      <c r="E99" s="28">
        <f>SUM(E84:E98)</f>
        <v>44000</v>
      </c>
    </row>
    <row r="100" spans="1:6" ht="19.5" thickTop="1" x14ac:dyDescent="0.3">
      <c r="A100" s="14"/>
      <c r="B100" s="13"/>
      <c r="C100" s="14"/>
      <c r="D100" s="14"/>
      <c r="E100" s="25"/>
    </row>
    <row r="101" spans="1:6" ht="18.75" x14ac:dyDescent="0.3">
      <c r="A101" s="12" t="s">
        <v>6</v>
      </c>
      <c r="B101" s="13"/>
      <c r="C101" s="14"/>
      <c r="D101" s="26"/>
      <c r="E101" s="25"/>
    </row>
    <row r="102" spans="1:6" ht="18.75" x14ac:dyDescent="0.3">
      <c r="A102" s="50" t="s">
        <v>167</v>
      </c>
      <c r="B102" s="13"/>
      <c r="C102" s="14"/>
      <c r="D102" s="26"/>
      <c r="E102" s="25"/>
    </row>
    <row r="103" spans="1:6" ht="18.75" x14ac:dyDescent="0.3">
      <c r="A103" s="6"/>
      <c r="B103" s="36" t="s">
        <v>68</v>
      </c>
      <c r="C103" s="14"/>
      <c r="D103" s="26"/>
      <c r="E103" s="25"/>
    </row>
    <row r="104" spans="1:6" ht="18.75" x14ac:dyDescent="0.3">
      <c r="A104" s="14"/>
      <c r="B104" s="13"/>
      <c r="C104" s="14"/>
      <c r="D104" s="26"/>
      <c r="E104" s="25"/>
    </row>
    <row r="105" spans="1:6" ht="18.75" x14ac:dyDescent="0.3">
      <c r="A105" s="14"/>
      <c r="B105" s="13" t="s">
        <v>7</v>
      </c>
      <c r="C105" s="13"/>
      <c r="D105" s="37"/>
      <c r="E105" s="25">
        <v>200</v>
      </c>
      <c r="F105" s="51" t="s">
        <v>148</v>
      </c>
    </row>
    <row r="106" spans="1:6" ht="18.75" x14ac:dyDescent="0.3">
      <c r="A106" s="14"/>
      <c r="B106" s="13" t="s">
        <v>152</v>
      </c>
      <c r="C106" s="13"/>
      <c r="D106" s="37"/>
      <c r="E106" s="25">
        <v>90</v>
      </c>
      <c r="F106" s="51" t="s">
        <v>155</v>
      </c>
    </row>
    <row r="107" spans="1:6" ht="18.75" x14ac:dyDescent="0.3">
      <c r="A107" s="14"/>
      <c r="B107" s="13" t="s">
        <v>104</v>
      </c>
      <c r="C107" s="14"/>
      <c r="D107" s="26"/>
      <c r="E107" s="25">
        <v>400</v>
      </c>
      <c r="F107" s="51" t="s">
        <v>156</v>
      </c>
    </row>
    <row r="108" spans="1:6" ht="18.75" x14ac:dyDescent="0.3">
      <c r="A108" s="14"/>
      <c r="B108" s="13" t="s">
        <v>110</v>
      </c>
      <c r="C108" s="13"/>
      <c r="D108" s="38"/>
      <c r="E108" s="25">
        <v>90</v>
      </c>
      <c r="F108" s="51" t="s">
        <v>149</v>
      </c>
    </row>
    <row r="109" spans="1:6" ht="18.75" x14ac:dyDescent="0.3">
      <c r="A109" s="14"/>
      <c r="B109" s="13" t="s">
        <v>24</v>
      </c>
      <c r="C109" s="39"/>
      <c r="D109" s="26"/>
      <c r="E109" s="25">
        <v>25</v>
      </c>
      <c r="F109" s="51" t="s">
        <v>158</v>
      </c>
    </row>
    <row r="110" spans="1:6" ht="18.75" x14ac:dyDescent="0.3">
      <c r="A110" s="14"/>
      <c r="B110" s="13" t="s">
        <v>112</v>
      </c>
      <c r="C110" s="13"/>
      <c r="D110" s="37"/>
      <c r="E110" s="25">
        <v>250</v>
      </c>
      <c r="F110" s="51" t="s">
        <v>153</v>
      </c>
    </row>
    <row r="111" spans="1:6" ht="18.75" x14ac:dyDescent="0.3">
      <c r="A111" s="14"/>
      <c r="B111" s="13" t="s">
        <v>113</v>
      </c>
      <c r="C111" s="13"/>
      <c r="D111" s="37"/>
      <c r="E111" s="25">
        <v>150</v>
      </c>
      <c r="F111" s="51" t="s">
        <v>157</v>
      </c>
    </row>
    <row r="112" spans="1:6" ht="18.75" x14ac:dyDescent="0.3">
      <c r="A112" s="14"/>
      <c r="B112" s="13" t="s">
        <v>168</v>
      </c>
      <c r="C112" s="13"/>
      <c r="D112" s="37"/>
      <c r="E112" s="25">
        <v>200</v>
      </c>
      <c r="F112" s="51" t="s">
        <v>169</v>
      </c>
    </row>
    <row r="113" spans="1:6" ht="18.75" x14ac:dyDescent="0.3">
      <c r="A113" s="14"/>
      <c r="B113" s="13" t="s">
        <v>163</v>
      </c>
      <c r="C113" s="13"/>
      <c r="D113" s="41"/>
      <c r="E113" s="25">
        <v>500</v>
      </c>
    </row>
    <row r="114" spans="1:6" ht="18.75" x14ac:dyDescent="0.3">
      <c r="A114" s="14"/>
      <c r="B114" s="13" t="s">
        <v>162</v>
      </c>
      <c r="C114" s="13"/>
      <c r="D114" s="41"/>
      <c r="E114" s="25">
        <v>300</v>
      </c>
      <c r="F114" s="51" t="s">
        <v>170</v>
      </c>
    </row>
    <row r="115" spans="1:6" ht="18.75" x14ac:dyDescent="0.3">
      <c r="A115" s="14"/>
      <c r="B115" s="13" t="s">
        <v>165</v>
      </c>
      <c r="C115" s="13"/>
      <c r="D115" s="41"/>
      <c r="E115" s="25">
        <v>500</v>
      </c>
      <c r="F115" s="51" t="s">
        <v>164</v>
      </c>
    </row>
    <row r="116" spans="1:6" ht="18.75" x14ac:dyDescent="0.3">
      <c r="A116" s="14"/>
      <c r="B116" s="13" t="s">
        <v>114</v>
      </c>
      <c r="C116" s="13"/>
      <c r="D116" s="40"/>
      <c r="E116" s="25">
        <v>225</v>
      </c>
      <c r="F116" s="51" t="s">
        <v>154</v>
      </c>
    </row>
    <row r="117" spans="1:6" ht="18.75" x14ac:dyDescent="0.3">
      <c r="A117" s="14"/>
      <c r="B117" s="13" t="s">
        <v>62</v>
      </c>
      <c r="C117" s="39"/>
      <c r="D117" s="26"/>
      <c r="E117" s="25">
        <v>100</v>
      </c>
    </row>
    <row r="118" spans="1:6" ht="18.75" x14ac:dyDescent="0.3">
      <c r="A118" s="14"/>
      <c r="B118" s="13" t="s">
        <v>120</v>
      </c>
      <c r="C118" s="14"/>
      <c r="D118" s="26"/>
      <c r="E118" s="25">
        <v>350</v>
      </c>
    </row>
    <row r="119" spans="1:6" ht="18.75" x14ac:dyDescent="0.3">
      <c r="A119" s="14"/>
      <c r="B119" s="13" t="s">
        <v>115</v>
      </c>
      <c r="C119" s="13"/>
      <c r="D119" s="38"/>
      <c r="E119" s="25">
        <v>100</v>
      </c>
    </row>
    <row r="120" spans="1:6" ht="18.75" x14ac:dyDescent="0.3">
      <c r="A120" s="14"/>
      <c r="B120" s="13" t="s">
        <v>8</v>
      </c>
      <c r="C120" s="13"/>
      <c r="D120" s="37"/>
      <c r="E120" s="25">
        <v>75</v>
      </c>
    </row>
    <row r="121" spans="1:6" ht="18.75" x14ac:dyDescent="0.3">
      <c r="A121" s="6"/>
      <c r="B121" s="13" t="s">
        <v>27</v>
      </c>
      <c r="C121" s="14"/>
      <c r="D121" s="26"/>
      <c r="E121" s="25">
        <v>150</v>
      </c>
    </row>
    <row r="122" spans="1:6" ht="18.75" x14ac:dyDescent="0.3">
      <c r="A122" s="14"/>
      <c r="B122" s="13" t="s">
        <v>116</v>
      </c>
      <c r="C122" s="13"/>
      <c r="D122" s="37"/>
      <c r="E122" s="25">
        <v>200</v>
      </c>
    </row>
    <row r="123" spans="1:6" ht="18.75" x14ac:dyDescent="0.3">
      <c r="A123" s="14"/>
      <c r="B123" s="13" t="s">
        <v>105</v>
      </c>
      <c r="C123" s="14"/>
      <c r="D123" s="26"/>
      <c r="E123" s="25">
        <v>100</v>
      </c>
      <c r="F123" s="51" t="s">
        <v>174</v>
      </c>
    </row>
    <row r="124" spans="1:6" ht="18.75" x14ac:dyDescent="0.3">
      <c r="A124" s="14"/>
      <c r="B124" s="13" t="s">
        <v>117</v>
      </c>
      <c r="C124" s="13"/>
      <c r="D124" s="37"/>
      <c r="E124" s="25">
        <v>200</v>
      </c>
    </row>
    <row r="125" spans="1:6" ht="18.75" x14ac:dyDescent="0.3">
      <c r="A125" s="14"/>
      <c r="B125" s="13" t="s">
        <v>118</v>
      </c>
      <c r="C125" s="13"/>
      <c r="D125" s="37"/>
      <c r="E125" s="25">
        <v>250</v>
      </c>
    </row>
    <row r="126" spans="1:6" ht="18.75" x14ac:dyDescent="0.3">
      <c r="A126" s="14"/>
      <c r="B126" s="13" t="s">
        <v>26</v>
      </c>
      <c r="C126" s="14"/>
      <c r="D126" s="26"/>
      <c r="E126" s="25">
        <v>20</v>
      </c>
      <c r="F126" s="51" t="s">
        <v>159</v>
      </c>
    </row>
    <row r="127" spans="1:6" ht="18.75" x14ac:dyDescent="0.3">
      <c r="A127" s="14"/>
      <c r="B127" s="13" t="s">
        <v>119</v>
      </c>
      <c r="C127" s="13"/>
      <c r="D127" s="40"/>
      <c r="E127" s="25">
        <v>2500</v>
      </c>
    </row>
    <row r="128" spans="1:6" ht="18.75" x14ac:dyDescent="0.3">
      <c r="A128" s="14"/>
      <c r="B128" s="13" t="s">
        <v>9</v>
      </c>
      <c r="C128" s="14"/>
      <c r="D128" s="27"/>
      <c r="E128" s="25">
        <v>200</v>
      </c>
    </row>
    <row r="129" spans="1:6" ht="18.75" x14ac:dyDescent="0.3">
      <c r="A129" s="14"/>
      <c r="B129" s="13"/>
      <c r="C129" s="14"/>
      <c r="D129" s="27"/>
      <c r="E129" s="25"/>
    </row>
    <row r="130" spans="1:6" ht="18.75" x14ac:dyDescent="0.3">
      <c r="A130" s="14"/>
      <c r="B130" s="36" t="s">
        <v>66</v>
      </c>
      <c r="C130" s="14"/>
      <c r="D130" s="27"/>
      <c r="E130" s="25"/>
    </row>
    <row r="131" spans="1:6" ht="18.75" x14ac:dyDescent="0.3">
      <c r="A131" s="14"/>
      <c r="B131" s="36"/>
      <c r="C131" s="14"/>
      <c r="D131" s="27"/>
      <c r="E131" s="25"/>
    </row>
    <row r="132" spans="1:6" ht="18.75" x14ac:dyDescent="0.3">
      <c r="A132" s="14"/>
      <c r="B132" s="13" t="s">
        <v>25</v>
      </c>
      <c r="C132" s="14"/>
      <c r="D132" s="26"/>
      <c r="E132" s="25">
        <v>500</v>
      </c>
      <c r="F132" s="53"/>
    </row>
    <row r="133" spans="1:6" ht="18.75" x14ac:dyDescent="0.3">
      <c r="A133" s="14"/>
      <c r="B133" s="13" t="s">
        <v>12</v>
      </c>
      <c r="C133" s="39"/>
      <c r="D133" s="26"/>
      <c r="E133" s="25">
        <v>1000</v>
      </c>
    </row>
    <row r="134" spans="1:6" ht="18.75" x14ac:dyDescent="0.3">
      <c r="A134" s="39"/>
      <c r="B134" s="13" t="s">
        <v>8</v>
      </c>
      <c r="C134" s="14"/>
      <c r="D134" s="26"/>
      <c r="E134" s="25">
        <v>100</v>
      </c>
    </row>
    <row r="135" spans="1:6" ht="18.75" x14ac:dyDescent="0.3">
      <c r="A135" s="39"/>
      <c r="B135" s="13"/>
      <c r="C135" s="14"/>
      <c r="D135" s="26"/>
      <c r="E135" s="25"/>
    </row>
    <row r="136" spans="1:6" ht="18.75" x14ac:dyDescent="0.3">
      <c r="A136" s="39"/>
      <c r="B136" s="36" t="s">
        <v>67</v>
      </c>
      <c r="C136" s="6"/>
      <c r="D136" s="26"/>
      <c r="E136" s="25"/>
    </row>
    <row r="137" spans="1:6" s="10" customFormat="1" ht="18.75" x14ac:dyDescent="0.3">
      <c r="A137" s="39"/>
      <c r="B137" s="13"/>
      <c r="C137" s="14"/>
      <c r="D137" s="26"/>
      <c r="E137" s="25"/>
      <c r="F137" s="51"/>
    </row>
    <row r="138" spans="1:6" ht="18.75" x14ac:dyDescent="0.3">
      <c r="A138" s="14"/>
      <c r="B138" s="13" t="s">
        <v>150</v>
      </c>
      <c r="C138" s="13"/>
      <c r="D138" s="37"/>
      <c r="E138" s="25">
        <v>700</v>
      </c>
      <c r="F138" s="51" t="s">
        <v>151</v>
      </c>
    </row>
    <row r="139" spans="1:6" ht="18.75" x14ac:dyDescent="0.3">
      <c r="A139" s="14"/>
      <c r="B139" s="13" t="s">
        <v>16</v>
      </c>
      <c r="C139" s="39"/>
      <c r="D139" s="26"/>
      <c r="E139" s="25">
        <v>350</v>
      </c>
    </row>
    <row r="140" spans="1:6" ht="18.75" x14ac:dyDescent="0.3">
      <c r="A140" s="14"/>
      <c r="B140" s="13"/>
      <c r="C140" s="14"/>
      <c r="D140" s="26"/>
      <c r="E140" s="25"/>
    </row>
    <row r="141" spans="1:6" ht="19.5" thickBot="1" x14ac:dyDescent="0.35">
      <c r="A141" s="12"/>
      <c r="B141" s="22"/>
      <c r="C141" s="12"/>
      <c r="D141" s="27" t="s">
        <v>10</v>
      </c>
      <c r="E141" s="28">
        <f>SUM(E105:E139)</f>
        <v>9825</v>
      </c>
    </row>
    <row r="142" spans="1:6" ht="19.5" thickTop="1" x14ac:dyDescent="0.3">
      <c r="A142" s="14"/>
      <c r="B142" s="13"/>
      <c r="C142" s="14"/>
      <c r="D142" s="42"/>
      <c r="E142" s="25"/>
    </row>
    <row r="143" spans="1:6" ht="18.75" x14ac:dyDescent="0.3">
      <c r="A143" s="12" t="s">
        <v>11</v>
      </c>
      <c r="B143" s="13"/>
      <c r="C143" s="14"/>
      <c r="D143" s="6"/>
      <c r="E143" s="25"/>
    </row>
    <row r="144" spans="1:6" ht="18.75" x14ac:dyDescent="0.3">
      <c r="A144" s="50" t="s">
        <v>95</v>
      </c>
      <c r="B144" s="13"/>
      <c r="C144" s="14"/>
      <c r="D144" s="26"/>
      <c r="E144" s="25"/>
    </row>
    <row r="145" spans="1:5" ht="18.75" x14ac:dyDescent="0.3">
      <c r="A145" s="11"/>
      <c r="B145" s="13"/>
      <c r="C145" s="14"/>
      <c r="D145" s="26"/>
      <c r="E145" s="25"/>
    </row>
    <row r="146" spans="1:5" ht="18.75" x14ac:dyDescent="0.3">
      <c r="A146" s="6"/>
      <c r="B146" s="43" t="s">
        <v>71</v>
      </c>
      <c r="C146" s="14"/>
      <c r="D146" s="26"/>
      <c r="E146" s="6"/>
    </row>
    <row r="147" spans="1:5" ht="18.75" x14ac:dyDescent="0.3">
      <c r="A147" s="14"/>
      <c r="B147" s="13"/>
      <c r="C147" s="14"/>
      <c r="D147" s="26"/>
      <c r="E147" s="25"/>
    </row>
    <row r="148" spans="1:5" ht="18.75" x14ac:dyDescent="0.3">
      <c r="A148" s="14"/>
      <c r="B148" s="13" t="s">
        <v>173</v>
      </c>
      <c r="C148" s="14"/>
      <c r="D148" s="26"/>
      <c r="E148" s="25">
        <v>200</v>
      </c>
    </row>
    <row r="149" spans="1:5" ht="18.75" x14ac:dyDescent="0.3">
      <c r="A149" s="14"/>
      <c r="B149" s="13" t="s">
        <v>37</v>
      </c>
      <c r="C149" s="14"/>
      <c r="D149" s="26"/>
      <c r="E149" s="25">
        <v>250</v>
      </c>
    </row>
    <row r="150" spans="1:5" ht="18.75" x14ac:dyDescent="0.2">
      <c r="A150" s="6"/>
      <c r="B150" s="6" t="s">
        <v>72</v>
      </c>
      <c r="C150" s="6"/>
      <c r="D150" s="6"/>
      <c r="E150" s="25">
        <v>500</v>
      </c>
    </row>
    <row r="151" spans="1:5" ht="18.75" x14ac:dyDescent="0.3">
      <c r="A151" s="13"/>
      <c r="B151" s="13" t="s">
        <v>28</v>
      </c>
      <c r="C151" s="14"/>
      <c r="D151" s="26"/>
      <c r="E151" s="25">
        <v>500</v>
      </c>
    </row>
    <row r="152" spans="1:5" ht="18.75" x14ac:dyDescent="0.3">
      <c r="A152" s="13"/>
      <c r="B152" s="13"/>
      <c r="C152" s="14"/>
      <c r="D152" s="26"/>
      <c r="E152" s="25"/>
    </row>
    <row r="153" spans="1:5" ht="18.75" x14ac:dyDescent="0.3">
      <c r="A153" s="6"/>
      <c r="B153" s="36" t="s">
        <v>64</v>
      </c>
      <c r="C153" s="14"/>
      <c r="D153" s="26"/>
      <c r="E153" s="25"/>
    </row>
    <row r="154" spans="1:5" ht="18.75" x14ac:dyDescent="0.3">
      <c r="A154" s="13"/>
      <c r="B154" s="13"/>
      <c r="C154" s="14"/>
      <c r="D154" s="26"/>
      <c r="E154" s="25"/>
    </row>
    <row r="155" spans="1:5" ht="18.75" x14ac:dyDescent="0.3">
      <c r="A155" s="13"/>
      <c r="B155" s="13" t="s">
        <v>107</v>
      </c>
      <c r="C155" s="14"/>
      <c r="D155" s="26"/>
      <c r="E155" s="25">
        <v>1000</v>
      </c>
    </row>
    <row r="156" spans="1:5" ht="18.75" x14ac:dyDescent="0.3">
      <c r="A156" s="39"/>
      <c r="B156" s="13" t="s">
        <v>111</v>
      </c>
      <c r="C156" s="13"/>
      <c r="D156" s="40"/>
      <c r="E156" s="25">
        <v>225</v>
      </c>
    </row>
    <row r="157" spans="1:5" ht="18.75" x14ac:dyDescent="0.3">
      <c r="A157" s="13"/>
      <c r="B157" s="13" t="s">
        <v>33</v>
      </c>
      <c r="C157" s="14"/>
      <c r="D157" s="26"/>
      <c r="E157" s="25">
        <v>500</v>
      </c>
    </row>
    <row r="158" spans="1:5" ht="18.75" x14ac:dyDescent="0.3">
      <c r="A158" s="13"/>
      <c r="B158" s="13" t="s">
        <v>65</v>
      </c>
      <c r="C158" s="14"/>
      <c r="D158" s="26"/>
      <c r="E158" s="25">
        <v>500</v>
      </c>
    </row>
    <row r="159" spans="1:5" ht="18.75" x14ac:dyDescent="0.3">
      <c r="A159" s="13"/>
      <c r="B159" s="13" t="s">
        <v>171</v>
      </c>
      <c r="C159" s="14"/>
      <c r="D159" s="26"/>
      <c r="E159" s="25">
        <v>400</v>
      </c>
    </row>
    <row r="160" spans="1:5" ht="18.75" x14ac:dyDescent="0.3">
      <c r="A160" s="13"/>
      <c r="B160" s="13" t="s">
        <v>34</v>
      </c>
      <c r="C160" s="14"/>
      <c r="D160" s="26"/>
      <c r="E160" s="25">
        <v>50</v>
      </c>
    </row>
    <row r="161" spans="1:5" ht="18.75" x14ac:dyDescent="0.3">
      <c r="A161" s="13"/>
      <c r="B161" s="13" t="s">
        <v>166</v>
      </c>
      <c r="C161" s="14"/>
      <c r="D161" s="26"/>
      <c r="E161" s="25">
        <v>200</v>
      </c>
    </row>
    <row r="162" spans="1:5" ht="18.75" x14ac:dyDescent="0.3">
      <c r="A162" s="14"/>
      <c r="B162" s="13" t="s">
        <v>17</v>
      </c>
      <c r="C162" s="14"/>
      <c r="D162" s="26"/>
      <c r="E162" s="25">
        <v>1000</v>
      </c>
    </row>
    <row r="163" spans="1:5" ht="18.75" x14ac:dyDescent="0.3">
      <c r="A163" s="13"/>
      <c r="B163" s="13"/>
      <c r="C163" s="14"/>
      <c r="D163" s="26"/>
      <c r="E163" s="25"/>
    </row>
    <row r="164" spans="1:5" ht="18.75" x14ac:dyDescent="0.3">
      <c r="A164" s="6"/>
      <c r="B164" s="36" t="s">
        <v>63</v>
      </c>
      <c r="C164" s="14"/>
      <c r="D164" s="26"/>
      <c r="E164" s="25"/>
    </row>
    <row r="165" spans="1:5" ht="18.75" x14ac:dyDescent="0.3">
      <c r="A165" s="13"/>
      <c r="B165" s="13"/>
      <c r="C165" s="14"/>
      <c r="D165" s="26"/>
      <c r="E165" s="25"/>
    </row>
    <row r="166" spans="1:5" ht="18.75" x14ac:dyDescent="0.3">
      <c r="A166" s="13"/>
      <c r="B166" s="13" t="s">
        <v>76</v>
      </c>
      <c r="C166" s="14"/>
      <c r="D166" s="26"/>
      <c r="E166" s="25">
        <v>100</v>
      </c>
    </row>
    <row r="167" spans="1:5" ht="18.75" x14ac:dyDescent="0.3">
      <c r="A167" s="13"/>
      <c r="B167" s="13" t="s">
        <v>36</v>
      </c>
      <c r="C167" s="14"/>
      <c r="D167" s="26"/>
      <c r="E167" s="25">
        <v>200</v>
      </c>
    </row>
    <row r="168" spans="1:5" ht="18.75" x14ac:dyDescent="0.3">
      <c r="A168" s="13"/>
      <c r="B168" s="13" t="s">
        <v>35</v>
      </c>
      <c r="C168" s="14"/>
      <c r="D168" s="26"/>
      <c r="E168" s="25">
        <v>500</v>
      </c>
    </row>
    <row r="169" spans="1:5" ht="18.75" x14ac:dyDescent="0.3">
      <c r="A169" s="13"/>
      <c r="B169" s="13"/>
      <c r="C169" s="14"/>
      <c r="D169" s="26"/>
      <c r="E169" s="25"/>
    </row>
    <row r="170" spans="1:5" ht="18.75" x14ac:dyDescent="0.3">
      <c r="A170" s="6"/>
      <c r="B170" s="36" t="s">
        <v>176</v>
      </c>
      <c r="C170" s="6"/>
      <c r="E170" s="25"/>
    </row>
    <row r="171" spans="1:5" ht="18.75" x14ac:dyDescent="0.3">
      <c r="A171" s="13"/>
      <c r="B171" s="50" t="s">
        <v>160</v>
      </c>
      <c r="C171" s="14"/>
      <c r="D171" s="26"/>
      <c r="E171" s="25"/>
    </row>
    <row r="172" spans="1:5" ht="18.75" x14ac:dyDescent="0.3">
      <c r="A172" s="13"/>
      <c r="B172" s="29"/>
      <c r="C172" s="14"/>
      <c r="D172" s="26"/>
      <c r="E172" s="25"/>
    </row>
    <row r="173" spans="1:5" ht="18.75" x14ac:dyDescent="0.3">
      <c r="A173" s="13"/>
      <c r="B173" s="13" t="s">
        <v>30</v>
      </c>
      <c r="C173" s="14"/>
      <c r="D173" s="26"/>
      <c r="E173" s="25">
        <v>5000</v>
      </c>
    </row>
    <row r="174" spans="1:5" ht="18.75" x14ac:dyDescent="0.3">
      <c r="A174" s="13"/>
      <c r="B174" s="13" t="s">
        <v>32</v>
      </c>
      <c r="C174" s="14"/>
      <c r="D174" s="26"/>
      <c r="E174" s="25">
        <v>5000</v>
      </c>
    </row>
    <row r="175" spans="1:5" ht="18.75" x14ac:dyDescent="0.3">
      <c r="A175" s="13"/>
      <c r="B175" s="13" t="s">
        <v>69</v>
      </c>
      <c r="C175" s="14"/>
      <c r="D175" s="26"/>
      <c r="E175" s="25">
        <v>1000</v>
      </c>
    </row>
    <row r="176" spans="1:5" ht="18.75" x14ac:dyDescent="0.3">
      <c r="A176" s="13"/>
      <c r="B176" s="13" t="s">
        <v>70</v>
      </c>
      <c r="C176" s="14"/>
      <c r="D176" s="26"/>
      <c r="E176" s="25">
        <v>2000</v>
      </c>
    </row>
    <row r="177" spans="1:6" ht="18.75" x14ac:dyDescent="0.3">
      <c r="A177" s="13"/>
      <c r="B177" s="13" t="s">
        <v>94</v>
      </c>
      <c r="C177" s="14"/>
      <c r="D177" s="26"/>
      <c r="E177" s="25">
        <v>1500</v>
      </c>
      <c r="F177" s="54"/>
    </row>
    <row r="178" spans="1:6" ht="18.75" x14ac:dyDescent="0.3">
      <c r="A178" s="13"/>
      <c r="B178" s="13" t="s">
        <v>31</v>
      </c>
      <c r="C178" s="14"/>
      <c r="D178" s="26"/>
      <c r="E178" s="25">
        <v>1000</v>
      </c>
      <c r="F178" s="51" t="s">
        <v>109</v>
      </c>
    </row>
    <row r="179" spans="1:6" ht="18.75" x14ac:dyDescent="0.3">
      <c r="A179" s="13"/>
      <c r="B179" s="13" t="s">
        <v>75</v>
      </c>
      <c r="C179" s="14"/>
      <c r="D179" s="26"/>
      <c r="E179" s="25">
        <v>3500</v>
      </c>
      <c r="F179" s="51" t="s">
        <v>161</v>
      </c>
    </row>
    <row r="180" spans="1:6" ht="18.75" x14ac:dyDescent="0.3">
      <c r="A180" s="13"/>
      <c r="B180" s="13" t="s">
        <v>74</v>
      </c>
      <c r="C180" s="14"/>
      <c r="D180" s="26"/>
      <c r="E180" s="25">
        <v>1500</v>
      </c>
    </row>
    <row r="181" spans="1:6" ht="18.75" x14ac:dyDescent="0.3">
      <c r="A181" s="13"/>
      <c r="B181" s="13" t="s">
        <v>73</v>
      </c>
      <c r="C181" s="14"/>
      <c r="D181" s="26"/>
      <c r="E181" s="25">
        <v>1500</v>
      </c>
    </row>
    <row r="182" spans="1:6" ht="18.75" x14ac:dyDescent="0.3">
      <c r="A182" s="13"/>
      <c r="B182" s="13"/>
      <c r="C182" s="14"/>
      <c r="D182" s="26"/>
      <c r="E182" s="25"/>
      <c r="F182" s="54"/>
    </row>
    <row r="183" spans="1:6" s="10" customFormat="1" ht="19.5" thickBot="1" x14ac:dyDescent="0.35">
      <c r="A183" s="12"/>
      <c r="B183" s="22"/>
      <c r="C183" s="12"/>
      <c r="D183" s="32" t="s">
        <v>13</v>
      </c>
      <c r="E183" s="28">
        <f>SUM(E149:E182)</f>
        <v>27925</v>
      </c>
      <c r="F183" s="51"/>
    </row>
    <row r="184" spans="1:6" s="10" customFormat="1" ht="19.5" thickTop="1" x14ac:dyDescent="0.3">
      <c r="A184" s="12"/>
      <c r="B184" s="22"/>
      <c r="C184" s="12"/>
      <c r="D184" s="32"/>
      <c r="E184" s="24"/>
      <c r="F184" s="51"/>
    </row>
    <row r="185" spans="1:6" s="10" customFormat="1" ht="19.5" thickBot="1" x14ac:dyDescent="0.35">
      <c r="A185" s="12"/>
      <c r="B185" s="22"/>
      <c r="C185" s="12"/>
      <c r="D185" s="27" t="s">
        <v>108</v>
      </c>
      <c r="E185" s="30">
        <f>+E183+E141+E99</f>
        <v>81750</v>
      </c>
      <c r="F185" s="51"/>
    </row>
    <row r="186" spans="1:6" s="10" customFormat="1" ht="19.5" thickTop="1" x14ac:dyDescent="0.3">
      <c r="A186" s="22" t="s">
        <v>121</v>
      </c>
      <c r="B186" s="44"/>
      <c r="C186" s="44"/>
      <c r="D186" s="45"/>
      <c r="E186" s="46"/>
      <c r="F186" s="55"/>
    </row>
    <row r="187" spans="1:6" s="10" customFormat="1" ht="18" x14ac:dyDescent="0.25">
      <c r="A187" s="44"/>
      <c r="B187" s="44"/>
      <c r="C187" s="44"/>
      <c r="D187" s="37"/>
      <c r="E187" s="46"/>
      <c r="F187" s="55"/>
    </row>
    <row r="188" spans="1:6" s="10" customFormat="1" ht="18.75" x14ac:dyDescent="0.3">
      <c r="A188" s="41"/>
      <c r="B188" s="13" t="s">
        <v>122</v>
      </c>
      <c r="C188" s="41"/>
      <c r="D188" s="37"/>
      <c r="E188" s="25">
        <f>+E72</f>
        <v>2475</v>
      </c>
      <c r="F188" s="51" t="s">
        <v>123</v>
      </c>
    </row>
    <row r="189" spans="1:6" s="10" customFormat="1" ht="18.75" x14ac:dyDescent="0.3">
      <c r="A189" s="41"/>
      <c r="B189" s="13" t="s">
        <v>124</v>
      </c>
      <c r="C189" s="41"/>
      <c r="D189" s="41"/>
      <c r="E189" s="25">
        <v>25</v>
      </c>
      <c r="F189" s="51" t="s">
        <v>125</v>
      </c>
    </row>
    <row r="190" spans="1:6" s="10" customFormat="1" ht="18.75" x14ac:dyDescent="0.3">
      <c r="A190" s="12"/>
      <c r="B190" s="22"/>
      <c r="C190" s="12"/>
      <c r="D190" s="32"/>
      <c r="E190" s="24"/>
      <c r="F190" s="51"/>
    </row>
    <row r="191" spans="1:6" s="10" customFormat="1" ht="19.5" thickBot="1" x14ac:dyDescent="0.35">
      <c r="A191" s="12"/>
      <c r="B191" s="22"/>
      <c r="C191" s="12"/>
      <c r="D191" s="47" t="s">
        <v>101</v>
      </c>
      <c r="E191" s="28">
        <f>SUM(E188:E190)</f>
        <v>2500</v>
      </c>
      <c r="F191" s="51"/>
    </row>
    <row r="192" spans="1:6" s="10" customFormat="1" ht="19.5" thickTop="1" x14ac:dyDescent="0.3">
      <c r="A192" s="12"/>
      <c r="B192" s="22"/>
      <c r="C192" s="12"/>
      <c r="D192" s="32"/>
      <c r="E192" s="24"/>
      <c r="F192" s="51"/>
    </row>
    <row r="193" spans="1:6" s="10" customFormat="1" ht="19.5" thickBot="1" x14ac:dyDescent="0.35">
      <c r="A193" s="12"/>
      <c r="B193" s="22"/>
      <c r="C193" s="12"/>
      <c r="D193" s="27" t="s">
        <v>40</v>
      </c>
      <c r="E193" s="30">
        <f>+E185+E191</f>
        <v>84250</v>
      </c>
      <c r="F193" s="51"/>
    </row>
    <row r="194" spans="1:6" s="10" customFormat="1" ht="19.5" thickTop="1" x14ac:dyDescent="0.3">
      <c r="A194" s="12"/>
      <c r="B194" s="22"/>
      <c r="C194" s="12"/>
      <c r="D194" s="12"/>
      <c r="E194" s="11"/>
      <c r="F194" s="51"/>
    </row>
    <row r="195" spans="1:6" s="10" customFormat="1" ht="19.5" thickBot="1" x14ac:dyDescent="0.35">
      <c r="A195" s="12" t="s">
        <v>172</v>
      </c>
      <c r="B195" s="22"/>
      <c r="C195" s="12"/>
      <c r="D195" s="12"/>
      <c r="E195" s="30">
        <f>+E68-E193</f>
        <v>9360</v>
      </c>
      <c r="F195" s="51" t="s">
        <v>88</v>
      </c>
    </row>
    <row r="196" spans="1:6" s="10" customFormat="1" ht="19.5" thickTop="1" x14ac:dyDescent="0.3">
      <c r="A196" s="12"/>
      <c r="B196" s="22"/>
      <c r="C196" s="12"/>
      <c r="D196" s="23"/>
      <c r="E196" s="11"/>
      <c r="F196" s="51"/>
    </row>
    <row r="197" spans="1:6" s="10" customFormat="1" ht="19.5" thickBot="1" x14ac:dyDescent="0.35">
      <c r="A197" s="12" t="s">
        <v>41</v>
      </c>
      <c r="B197" s="22"/>
      <c r="C197" s="12"/>
      <c r="D197" s="23"/>
      <c r="E197" s="48">
        <f>+E5+E195</f>
        <v>15903.59</v>
      </c>
      <c r="F197" s="51" t="s">
        <v>106</v>
      </c>
    </row>
    <row r="198" spans="1:6" s="10" customFormat="1" ht="18.75" x14ac:dyDescent="0.3">
      <c r="A198" s="12"/>
      <c r="B198" s="22"/>
      <c r="C198" s="12"/>
      <c r="D198" s="23"/>
      <c r="E198" s="57"/>
      <c r="F198" s="51"/>
    </row>
    <row r="199" spans="1:6" s="10" customFormat="1" ht="18.75" x14ac:dyDescent="0.3">
      <c r="A199" s="12"/>
      <c r="B199" s="22"/>
      <c r="C199" s="12"/>
      <c r="D199" s="23"/>
      <c r="E199" s="57"/>
      <c r="F199" s="51"/>
    </row>
    <row r="200" spans="1:6" s="10" customFormat="1" ht="18.75" customHeight="1" x14ac:dyDescent="0.3">
      <c r="A200" s="12"/>
      <c r="B200" s="22"/>
      <c r="C200" s="12"/>
      <c r="D200" s="12"/>
      <c r="E200" s="11"/>
      <c r="F200" s="51"/>
    </row>
    <row r="201" spans="1:6" s="10" customFormat="1" ht="18.75" customHeight="1" x14ac:dyDescent="0.3">
      <c r="A201" s="12"/>
      <c r="B201" s="22"/>
      <c r="C201" s="12"/>
      <c r="D201" s="12"/>
      <c r="E201" s="11"/>
      <c r="F201" s="51"/>
    </row>
    <row r="202" spans="1:6" ht="18.75" customHeight="1" x14ac:dyDescent="0.3">
      <c r="A202" s="12" t="s">
        <v>80</v>
      </c>
      <c r="B202" s="22"/>
      <c r="C202" s="12"/>
      <c r="D202" s="12"/>
      <c r="E202" s="11"/>
    </row>
    <row r="203" spans="1:6" ht="18.75" customHeight="1" x14ac:dyDescent="0.3">
      <c r="A203" s="12" t="s">
        <v>82</v>
      </c>
      <c r="B203" s="22"/>
      <c r="C203" s="12"/>
      <c r="D203" s="12"/>
      <c r="E203" s="11"/>
    </row>
    <row r="204" spans="1:6" ht="18.75" customHeight="1" x14ac:dyDescent="0.3">
      <c r="A204" s="12"/>
      <c r="B204" s="22"/>
      <c r="C204" s="12"/>
      <c r="D204" s="12"/>
      <c r="E204" s="11"/>
    </row>
    <row r="205" spans="1:6" ht="18.75" customHeight="1" x14ac:dyDescent="0.3">
      <c r="A205" s="12" t="s">
        <v>79</v>
      </c>
      <c r="B205" s="13"/>
      <c r="C205" s="12"/>
      <c r="D205" s="12"/>
      <c r="E205" s="24"/>
    </row>
    <row r="206" spans="1:6" ht="18.75" customHeight="1" x14ac:dyDescent="0.3">
      <c r="A206" s="12"/>
      <c r="B206" s="13"/>
      <c r="C206" s="14"/>
      <c r="D206" s="14"/>
      <c r="E206" s="25"/>
    </row>
    <row r="207" spans="1:6" ht="18.75" customHeight="1" x14ac:dyDescent="0.3">
      <c r="A207" s="12" t="s">
        <v>81</v>
      </c>
      <c r="B207" s="13"/>
      <c r="C207" s="14"/>
      <c r="D207" s="32"/>
      <c r="E207" s="15"/>
    </row>
    <row r="208" spans="1:6" ht="18.75" customHeight="1" x14ac:dyDescent="0.3">
      <c r="A208" s="14"/>
      <c r="B208" s="13"/>
      <c r="C208" s="14"/>
      <c r="D208" s="32"/>
      <c r="E208" s="15"/>
    </row>
    <row r="209" spans="1:5" x14ac:dyDescent="0.25">
      <c r="A209" s="4"/>
      <c r="B209" s="3"/>
      <c r="C209" s="4"/>
      <c r="D209" s="9"/>
      <c r="E209" s="5"/>
    </row>
    <row r="210" spans="1:5" ht="15.75" customHeight="1" x14ac:dyDescent="0.25">
      <c r="A210" s="4"/>
      <c r="B210" s="3"/>
      <c r="C210" s="4"/>
      <c r="D210" s="9"/>
      <c r="E210" s="5"/>
    </row>
    <row r="211" spans="1:5" x14ac:dyDescent="0.25">
      <c r="A211" s="4"/>
      <c r="B211" s="3"/>
      <c r="C211" s="4"/>
      <c r="D211" s="9"/>
      <c r="E211" s="5"/>
    </row>
    <row r="212" spans="1:5" x14ac:dyDescent="0.25">
      <c r="A212" s="4"/>
      <c r="B212" s="3"/>
      <c r="C212" s="4"/>
      <c r="D212" s="7"/>
      <c r="E212" s="5"/>
    </row>
    <row r="213" spans="1:5" x14ac:dyDescent="0.25">
      <c r="A213" s="4"/>
      <c r="B213" s="3"/>
      <c r="C213" s="4"/>
      <c r="D213" s="7"/>
      <c r="E213" s="5"/>
    </row>
    <row r="214" spans="1:5" x14ac:dyDescent="0.25">
      <c r="A214" s="4"/>
      <c r="B214" s="3"/>
      <c r="C214" s="4"/>
      <c r="D214" s="7"/>
      <c r="E214" s="5"/>
    </row>
    <row r="215" spans="1:5" x14ac:dyDescent="0.25">
      <c r="C215" s="4"/>
      <c r="D215" s="7"/>
      <c r="E215" s="5"/>
    </row>
  </sheetData>
  <sheetProtection selectLockedCells="1" selectUnlockedCells="1"/>
  <sortState ref="B138:F139">
    <sortCondition ref="B138"/>
  </sortState>
  <phoneticPr fontId="0" type="noConversion"/>
  <pageMargins left="0.7" right="0.7" top="0.5" bottom="0.5" header="0.3" footer="0.3"/>
  <pageSetup scale="65" firstPageNumber="0" fitToHeight="4" pageOrder="overThenDown" orientation="portrait" r:id="rId1"/>
  <headerFooter alignWithMargins="0"/>
  <rowBreaks count="3" manualBreakCount="3">
    <brk id="52" max="4" man="1"/>
    <brk id="100" max="4" man="1"/>
    <brk id="152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0"/>
  <sheetViews>
    <sheetView zoomScaleSheetLayoutView="100" workbookViewId="0"/>
  </sheetViews>
  <sheetFormatPr defaultColWidth="9.28515625" defaultRowHeight="12.75" x14ac:dyDescent="0.2"/>
  <sheetData>
    <row r="1" spans="1:6" ht="15" x14ac:dyDescent="0.25">
      <c r="A1" s="1"/>
      <c r="B1" s="1"/>
      <c r="C1" s="1"/>
      <c r="D1" s="1"/>
      <c r="E1" s="1"/>
      <c r="F1" s="1"/>
    </row>
    <row r="2" spans="1:6" ht="15" x14ac:dyDescent="0.25">
      <c r="A2" s="1"/>
      <c r="B2" s="1"/>
      <c r="C2" s="1"/>
      <c r="D2" s="1"/>
      <c r="E2" s="1"/>
      <c r="F2" s="1"/>
    </row>
    <row r="3" spans="1:6" ht="15" x14ac:dyDescent="0.25">
      <c r="A3" s="1"/>
      <c r="B3" s="1"/>
      <c r="C3" s="1"/>
      <c r="D3" s="1"/>
      <c r="E3" s="1"/>
      <c r="F3" s="1"/>
    </row>
    <row r="4" spans="1:6" ht="15" x14ac:dyDescent="0.25">
      <c r="A4" s="1"/>
      <c r="B4" s="1"/>
      <c r="C4" s="1"/>
      <c r="D4" s="1"/>
      <c r="E4" s="1"/>
      <c r="F4" s="1"/>
    </row>
    <row r="5" spans="1:6" ht="15" x14ac:dyDescent="0.25">
      <c r="A5" s="1"/>
      <c r="B5" s="1"/>
      <c r="C5" s="1"/>
      <c r="D5" s="1"/>
      <c r="E5" s="1"/>
      <c r="F5" s="1"/>
    </row>
    <row r="6" spans="1:6" ht="15" x14ac:dyDescent="0.25">
      <c r="A6" s="1"/>
      <c r="B6" s="1"/>
      <c r="C6" s="1"/>
      <c r="D6" s="1"/>
      <c r="E6" s="1"/>
      <c r="F6" s="1"/>
    </row>
    <row r="7" spans="1:6" ht="15" x14ac:dyDescent="0.25">
      <c r="A7" s="1"/>
      <c r="B7" s="1"/>
      <c r="C7" s="1"/>
      <c r="D7" s="1"/>
      <c r="E7" s="1"/>
      <c r="F7" s="1"/>
    </row>
    <row r="8" spans="1:6" ht="15" x14ac:dyDescent="0.25">
      <c r="A8" s="1"/>
      <c r="B8" s="1"/>
      <c r="C8" s="1"/>
      <c r="D8" s="1"/>
      <c r="E8" s="1"/>
      <c r="F8" s="1"/>
    </row>
    <row r="9" spans="1:6" ht="15" x14ac:dyDescent="0.25">
      <c r="A9" s="1"/>
      <c r="B9" s="1"/>
      <c r="C9" s="1"/>
      <c r="D9" s="1"/>
      <c r="E9" s="1"/>
      <c r="F9" s="1"/>
    </row>
    <row r="10" spans="1:6" ht="15" x14ac:dyDescent="0.25">
      <c r="A10" s="1"/>
      <c r="B10" s="1"/>
      <c r="C10" s="1"/>
      <c r="D10" s="1"/>
      <c r="E10" s="1"/>
      <c r="F10" s="1"/>
    </row>
    <row r="11" spans="1:6" ht="15" x14ac:dyDescent="0.25">
      <c r="A11" s="1"/>
      <c r="B11" s="1"/>
      <c r="C11" s="1"/>
      <c r="D11" s="1"/>
      <c r="E11" s="1"/>
      <c r="F11" s="1"/>
    </row>
    <row r="12" spans="1:6" ht="15" x14ac:dyDescent="0.25">
      <c r="A12" s="1"/>
      <c r="B12" s="1"/>
      <c r="C12" s="1"/>
      <c r="D12" s="1"/>
      <c r="E12" s="1"/>
      <c r="F12" s="1"/>
    </row>
    <row r="13" spans="1:6" ht="15" x14ac:dyDescent="0.25">
      <c r="A13" s="1"/>
      <c r="B13" s="1"/>
      <c r="C13" s="1"/>
      <c r="D13" s="1"/>
      <c r="E13" s="1"/>
      <c r="F13" s="1"/>
    </row>
    <row r="14" spans="1:6" ht="15" x14ac:dyDescent="0.25">
      <c r="A14" s="1"/>
      <c r="B14" s="1"/>
      <c r="C14" s="1"/>
      <c r="D14" s="1"/>
      <c r="E14" s="1"/>
      <c r="F14" s="1"/>
    </row>
    <row r="15" spans="1:6" ht="15" x14ac:dyDescent="0.25">
      <c r="A15" s="1"/>
      <c r="B15" s="1"/>
      <c r="C15" s="1"/>
      <c r="D15" s="1"/>
      <c r="E15" s="1"/>
      <c r="F15" s="1"/>
    </row>
    <row r="16" spans="1:6" ht="15" x14ac:dyDescent="0.25">
      <c r="A16" s="1"/>
      <c r="B16" s="1"/>
      <c r="C16" s="1"/>
      <c r="D16" s="1"/>
      <c r="E16" s="1"/>
      <c r="F16" s="1"/>
    </row>
    <row r="17" spans="1:6" ht="15" x14ac:dyDescent="0.25">
      <c r="A17" s="1"/>
      <c r="B17" s="1"/>
      <c r="C17" s="1"/>
      <c r="D17" s="1"/>
      <c r="E17" s="1"/>
      <c r="F17" s="1"/>
    </row>
    <row r="18" spans="1:6" ht="15" x14ac:dyDescent="0.25">
      <c r="A18" s="1"/>
      <c r="B18" s="1"/>
      <c r="C18" s="1"/>
      <c r="D18" s="1"/>
      <c r="E18" s="1"/>
      <c r="F18" s="1"/>
    </row>
    <row r="19" spans="1:6" ht="15" x14ac:dyDescent="0.25">
      <c r="A19" s="1"/>
      <c r="B19" s="1"/>
      <c r="C19" s="1"/>
      <c r="D19" s="1"/>
      <c r="E19" s="1"/>
      <c r="F19" s="1"/>
    </row>
    <row r="20" spans="1:6" ht="15" x14ac:dyDescent="0.25">
      <c r="A20" s="1"/>
      <c r="B20" s="1"/>
      <c r="C20" s="1"/>
      <c r="D20" s="1"/>
      <c r="E20" s="1"/>
      <c r="F20" s="1"/>
    </row>
  </sheetData>
  <sheetProtection selectLockedCells="1" selectUnlockedCells="1"/>
  <phoneticPr fontId="0" type="noConversion"/>
  <pageMargins left="0.75" right="0.75" top="0.5" bottom="0.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0"/>
  <sheetViews>
    <sheetView zoomScaleSheetLayoutView="100" workbookViewId="0"/>
  </sheetViews>
  <sheetFormatPr defaultColWidth="9.28515625" defaultRowHeight="12.75" x14ac:dyDescent="0.2"/>
  <sheetData>
    <row r="1" spans="1:6" ht="15" x14ac:dyDescent="0.25">
      <c r="A1" s="1"/>
      <c r="B1" s="1"/>
      <c r="C1" s="1"/>
      <c r="D1" s="1"/>
      <c r="E1" s="1"/>
      <c r="F1" s="1"/>
    </row>
    <row r="2" spans="1:6" ht="15" x14ac:dyDescent="0.25">
      <c r="A2" s="1"/>
      <c r="B2" s="1"/>
      <c r="C2" s="1"/>
      <c r="D2" s="1"/>
      <c r="E2" s="1"/>
      <c r="F2" s="1"/>
    </row>
    <row r="3" spans="1:6" ht="15" x14ac:dyDescent="0.25">
      <c r="A3" s="1"/>
      <c r="B3" s="1"/>
      <c r="C3" s="1"/>
      <c r="D3" s="1"/>
      <c r="E3" s="1"/>
      <c r="F3" s="1"/>
    </row>
    <row r="4" spans="1:6" ht="15" x14ac:dyDescent="0.25">
      <c r="A4" s="1"/>
      <c r="B4" s="1"/>
      <c r="C4" s="1"/>
      <c r="D4" s="1"/>
      <c r="E4" s="1"/>
      <c r="F4" s="1"/>
    </row>
    <row r="5" spans="1:6" ht="15" x14ac:dyDescent="0.25">
      <c r="A5" s="1"/>
      <c r="B5" s="1"/>
      <c r="C5" s="1"/>
      <c r="D5" s="1"/>
      <c r="E5" s="1"/>
      <c r="F5" s="1"/>
    </row>
    <row r="6" spans="1:6" ht="15" x14ac:dyDescent="0.25">
      <c r="A6" s="1"/>
      <c r="B6" s="1"/>
      <c r="C6" s="1"/>
      <c r="D6" s="1"/>
      <c r="E6" s="1"/>
      <c r="F6" s="1"/>
    </row>
    <row r="7" spans="1:6" ht="15" x14ac:dyDescent="0.25">
      <c r="A7" s="1"/>
      <c r="B7" s="1"/>
      <c r="C7" s="1"/>
      <c r="D7" s="1"/>
      <c r="E7" s="1"/>
      <c r="F7" s="1"/>
    </row>
    <row r="8" spans="1:6" ht="15" x14ac:dyDescent="0.25">
      <c r="A8" s="1"/>
      <c r="B8" s="1"/>
      <c r="C8" s="1"/>
      <c r="D8" s="1"/>
      <c r="E8" s="1"/>
      <c r="F8" s="1"/>
    </row>
    <row r="9" spans="1:6" ht="15" x14ac:dyDescent="0.25">
      <c r="A9" s="1"/>
      <c r="B9" s="1"/>
      <c r="C9" s="1"/>
      <c r="D9" s="1"/>
      <c r="E9" s="1"/>
      <c r="F9" s="1"/>
    </row>
    <row r="10" spans="1:6" ht="15" x14ac:dyDescent="0.25">
      <c r="A10" s="1"/>
      <c r="B10" s="1"/>
      <c r="C10" s="1"/>
      <c r="D10" s="1"/>
      <c r="E10" s="1"/>
      <c r="F10" s="1"/>
    </row>
    <row r="11" spans="1:6" ht="15" x14ac:dyDescent="0.25">
      <c r="A11" s="1"/>
      <c r="B11" s="1"/>
      <c r="C11" s="1"/>
      <c r="D11" s="1"/>
      <c r="E11" s="1"/>
      <c r="F11" s="1"/>
    </row>
    <row r="12" spans="1:6" ht="15" x14ac:dyDescent="0.25">
      <c r="A12" s="1"/>
      <c r="B12" s="1"/>
      <c r="C12" s="1"/>
      <c r="D12" s="1"/>
      <c r="E12" s="1"/>
      <c r="F12" s="1"/>
    </row>
    <row r="13" spans="1:6" ht="15" x14ac:dyDescent="0.25">
      <c r="A13" s="1"/>
      <c r="B13" s="1"/>
      <c r="C13" s="1"/>
      <c r="D13" s="1"/>
      <c r="E13" s="1"/>
      <c r="F13" s="1"/>
    </row>
    <row r="14" spans="1:6" ht="15" x14ac:dyDescent="0.25">
      <c r="A14" s="1"/>
      <c r="B14" s="1"/>
      <c r="C14" s="1"/>
      <c r="D14" s="1"/>
      <c r="E14" s="1"/>
      <c r="F14" s="1"/>
    </row>
    <row r="15" spans="1:6" ht="15" x14ac:dyDescent="0.25">
      <c r="A15" s="1"/>
      <c r="B15" s="1"/>
      <c r="C15" s="1"/>
      <c r="D15" s="1"/>
      <c r="E15" s="1"/>
      <c r="F15" s="1"/>
    </row>
    <row r="16" spans="1:6" ht="15" x14ac:dyDescent="0.25">
      <c r="A16" s="1"/>
      <c r="B16" s="1"/>
      <c r="C16" s="1"/>
      <c r="D16" s="1"/>
      <c r="E16" s="1"/>
      <c r="F16" s="1"/>
    </row>
    <row r="17" spans="1:6" ht="15" x14ac:dyDescent="0.25">
      <c r="A17" s="1"/>
      <c r="B17" s="1"/>
      <c r="C17" s="1"/>
      <c r="D17" s="1"/>
      <c r="E17" s="1"/>
      <c r="F17" s="1"/>
    </row>
    <row r="18" spans="1:6" ht="15" x14ac:dyDescent="0.25">
      <c r="A18" s="1"/>
      <c r="B18" s="1"/>
      <c r="C18" s="1"/>
      <c r="D18" s="1"/>
      <c r="E18" s="1"/>
      <c r="F18" s="1"/>
    </row>
    <row r="19" spans="1:6" ht="15" x14ac:dyDescent="0.25">
      <c r="A19" s="1"/>
      <c r="B19" s="1"/>
      <c r="C19" s="1"/>
      <c r="D19" s="1"/>
      <c r="E19" s="1"/>
      <c r="F19" s="1"/>
    </row>
    <row r="20" spans="1:6" ht="15" x14ac:dyDescent="0.25">
      <c r="A20" s="1"/>
      <c r="B20" s="1"/>
      <c r="C20" s="1"/>
      <c r="D20" s="1"/>
      <c r="E20" s="1"/>
      <c r="F20" s="1"/>
    </row>
  </sheetData>
  <sheetProtection selectLockedCells="1" selectUnlockedCells="1"/>
  <phoneticPr fontId="0" type="noConversion"/>
  <pageMargins left="0.75" right="0.75" top="0.5" bottom="0.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</dc:creator>
  <cp:lastModifiedBy>Amy Kamm</cp:lastModifiedBy>
  <cp:lastPrinted>2017-05-19T02:53:47Z</cp:lastPrinted>
  <dcterms:created xsi:type="dcterms:W3CDTF">2013-06-25T01:58:54Z</dcterms:created>
  <dcterms:modified xsi:type="dcterms:W3CDTF">2017-08-29T15:43:32Z</dcterms:modified>
</cp:coreProperties>
</file>